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V\Thuê\Lam Sơn\2024\truyền tải điện\6907_PTC3-TCKT+AT\"/>
    </mc:Choice>
  </mc:AlternateContent>
  <bookViews>
    <workbookView xWindow="-108" yWindow="-108" windowWidth="19416" windowHeight="10296" activeTab="4"/>
  </bookViews>
  <sheets>
    <sheet name="TH Thanh lý 2024" sheetId="23" r:id="rId1"/>
    <sheet name="PL1-VTTB Không - CTNH" sheetId="19" r:id="rId2"/>
    <sheet name="PL2-TSCĐ Không CTNH" sheetId="21" r:id="rId3"/>
    <sheet name="PL3- VTTB Có - CTNH" sheetId="18" r:id="rId4"/>
    <sheet name="PL4- TSCĐ Có CTNH" sheetId="20" r:id="rId5"/>
    <sheet name="Sheet1" sheetId="24" r:id="rId6"/>
  </sheets>
  <externalReferences>
    <externalReference r:id="rId7"/>
  </externalReferences>
  <definedNames>
    <definedName name="_xlnm._FilterDatabase" localSheetId="3" hidden="1">'PL3- VTTB Có - CTNH'!$J$13:$L$251</definedName>
    <definedName name="_xlnm._FilterDatabase" localSheetId="4" hidden="1">'PL4- TSCĐ Có CTNH'!$A$6:$P$45</definedName>
    <definedName name="_xlnm.Print_Titles" localSheetId="1">'PL1-VTTB Không - CTNH'!$8:$11</definedName>
    <definedName name="_xlnm.Print_Titles" localSheetId="3">'PL3- VTTB Có - CTNH'!$8:$10</definedName>
    <definedName name="_xlnm.Print_Titles" localSheetId="4">'PL4- TSCĐ Có CTNH'!$6:$8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20" l="1"/>
  <c r="H37" i="20"/>
  <c r="G30" i="20"/>
  <c r="G19" i="20"/>
  <c r="G37" i="20" s="1"/>
  <c r="B14" i="20"/>
  <c r="B13" i="20"/>
  <c r="K219" i="18"/>
  <c r="K210" i="18"/>
  <c r="K199" i="18"/>
  <c r="K196" i="18" s="1"/>
  <c r="K181" i="18"/>
  <c r="K175" i="18" s="1"/>
  <c r="K176" i="18"/>
  <c r="K162" i="18"/>
  <c r="K155" i="18"/>
  <c r="K154" i="18" s="1"/>
  <c r="K145" i="18"/>
  <c r="K142" i="18" s="1"/>
  <c r="K132" i="18"/>
  <c r="F132" i="18"/>
  <c r="K122" i="18"/>
  <c r="K114" i="18" s="1"/>
  <c r="K115" i="18"/>
  <c r="K98" i="18"/>
  <c r="K86" i="18"/>
  <c r="K84" i="18" s="1"/>
  <c r="K76" i="18"/>
  <c r="K53" i="18"/>
  <c r="K52" i="18"/>
  <c r="K19" i="18"/>
  <c r="J19" i="18"/>
  <c r="K15" i="18"/>
  <c r="K14" i="18"/>
  <c r="K13" i="18"/>
  <c r="K12" i="18"/>
  <c r="G11" i="21"/>
  <c r="F101" i="19"/>
  <c r="C10" i="23"/>
  <c r="C7" i="23"/>
  <c r="K50" i="18" l="1"/>
  <c r="K18" i="18" s="1"/>
  <c r="K244" i="18" s="1"/>
</calcChain>
</file>

<file path=xl/comments1.xml><?xml version="1.0" encoding="utf-8"?>
<comments xmlns="http://schemas.openxmlformats.org/spreadsheetml/2006/main">
  <authors>
    <author>Author</author>
  </authors>
  <commentList>
    <comment ref="E100" authorId="0" shapeId="0">
      <text>
        <r>
          <rPr>
            <sz val="8"/>
            <rFont val="Tahoma"/>
            <charset val="134"/>
          </rPr>
          <t xml:space="preserve">theo VB 4569 giao Đ4 đưa vào hiện trường Đào tạo 2022 nhưng đơn vị ko thực hiện được </t>
        </r>
      </text>
    </comment>
  </commentList>
</comments>
</file>

<file path=xl/sharedStrings.xml><?xml version="1.0" encoding="utf-8"?>
<sst xmlns="http://schemas.openxmlformats.org/spreadsheetml/2006/main" count="2552" uniqueCount="608">
  <si>
    <t>BẢNG TỔNG HỢP GIÁ TRỊ TÀI SẢN ĐỀ NGHỊ THANH LÝ NĂM 2024</t>
  </si>
  <si>
    <t>ĐVT: Đồng</t>
  </si>
  <si>
    <t>Số TT</t>
  </si>
  <si>
    <t>Nội dung</t>
  </si>
  <si>
    <t>Số lượng (Danh mục)</t>
  </si>
  <si>
    <t>Ghi chú</t>
  </si>
  <si>
    <t>A</t>
  </si>
  <si>
    <t>B</t>
  </si>
  <si>
    <t xml:space="preserve">Lô số 01- Tài sản thanh lý năm 2024 không chứa chất thải nguy hại </t>
  </si>
  <si>
    <t>VTTB+Phế liệu ứ đọng, KMPC</t>
  </si>
  <si>
    <t>PL1</t>
  </si>
  <si>
    <t>TSCĐ hư hỏng ( Giá trị còn lại)</t>
  </si>
  <si>
    <t>PL2</t>
  </si>
  <si>
    <t xml:space="preserve">Lô số 02-Tài sản thanh lý năm 2024 có chứa chất thải nguy hại </t>
  </si>
  <si>
    <t>PL3</t>
  </si>
  <si>
    <t>PL4</t>
  </si>
  <si>
    <t>Tổng cộng ( không bao gồm thuế GTGT)</t>
  </si>
  <si>
    <t>Thuế GTGT (8%)</t>
  </si>
  <si>
    <t>Tổng cộng bao gồm cả thuế GTGT</t>
  </si>
  <si>
    <t>TỔNG CÔNG TY TRUYỀN TẢI ĐIỆN QUỐC GIA</t>
  </si>
  <si>
    <t>CÔNG TY TRUYỀN TẢI ĐIỆN 3</t>
  </si>
  <si>
    <t>Phụ lục 01</t>
  </si>
  <si>
    <t>DANH MỤC VTTB KHÔNG CÓ NHU CẦU SỬ DỤNG, Ứ ĐỌNG, KÉM MẤT PHẨM CHẤT ĐỀ NGHỊ THANH LÝ NĂM 2024 KHÔNG CHỨA CHẤT THẢI NGUY HẠI</t>
  </si>
  <si>
    <t>Đơn vị tính: đồng</t>
  </si>
  <si>
    <t xml:space="preserve">STT </t>
  </si>
  <si>
    <t>Mã vật tư</t>
  </si>
  <si>
    <t>Tên vật tư</t>
  </si>
  <si>
    <t>ĐVT</t>
  </si>
  <si>
    <t>Theo sổ sách</t>
  </si>
  <si>
    <t>Đánh giá % Chất lượng còn lại</t>
  </si>
  <si>
    <t>Nguồn vốn hình thành</t>
  </si>
  <si>
    <t>Biên pháp TXL</t>
  </si>
  <si>
    <t>Tình trạng kỹ thuật</t>
  </si>
  <si>
    <t xml:space="preserve">Số lượng </t>
  </si>
  <si>
    <t>Đơn giá</t>
  </si>
  <si>
    <t>8</t>
  </si>
  <si>
    <t>A/ DANH MỤC VTTB Ứ ĐỌNG:</t>
  </si>
  <si>
    <r>
      <rPr>
        <b/>
        <sz val="12"/>
        <rFont val="Times New Roman"/>
        <charset val="134"/>
      </rPr>
      <t>XK1 - TKH_XK1_Kho Vật liệu dự phòng - TTĐ Khánh Hòa</t>
    </r>
    <r>
      <rPr>
        <b/>
        <i/>
        <sz val="12"/>
        <rFont val="Times New Roman"/>
        <charset val="134"/>
      </rPr>
      <t xml:space="preserve"> </t>
    </r>
  </si>
  <si>
    <t>2.05.55.000.000.00.A25</t>
  </si>
  <si>
    <t>Chi tiết cột thép</t>
  </si>
  <si>
    <t>Kg</t>
  </si>
  <si>
    <t>T12,22 Nhập VTTB tháo dỡ từ vị trí 237 ĐZ 220kV Tuy Hòa - Nha Trang do thi công dự án Trạm biến áp 220kV Vân Phong.</t>
  </si>
  <si>
    <t>Bán TL</t>
  </si>
  <si>
    <t>Nhập thừa lại sau khi thi công xây dựng dự án hiện trường đào tạo công nhân QLVH ĐZ năm 2023 tình trạng các thanh V các loại của trụ ngắn , vụn   không có nhu cầu sử dụng</t>
  </si>
  <si>
    <t>B/ DANH MỤC VTTB KÉM , MẤT PHẨM CHẤT</t>
  </si>
  <si>
    <r>
      <rPr>
        <b/>
        <sz val="12"/>
        <rFont val="Times New Roman"/>
        <charset val="134"/>
      </rPr>
      <t>XK9 - TBT_XK9_Vật liệu dự phòng - TTĐ Bình Thuận</t>
    </r>
    <r>
      <rPr>
        <b/>
        <i/>
        <sz val="12"/>
        <rFont val="Times New Roman"/>
        <charset val="134"/>
      </rPr>
      <t xml:space="preserve"> (Chuyển kho: XIO - TBT_XIO_Kho Vật liệu chờ thanh lý - TTĐ Bình Thuận) </t>
    </r>
  </si>
  <si>
    <t>3.56.92.158.000.00.A30</t>
  </si>
  <si>
    <t>Biến điện áp 22kV, 1 pha 22 sqrt3: 0,11/sqrt3: 0,11/sqrt3, 0,5/3P, 25/25VA</t>
  </si>
  <si>
    <t>Cái</t>
  </si>
  <si>
    <t>T7.20 Nhập thu hồi từ công tác xử lý sự cố TBA 220kV Hàm Tân, hạng mục: Thay thế biến điện áp TU4AT3</t>
  </si>
  <si>
    <t>Chất lượng cách điện bị suy giảm, không đảm bảo dự phòng để thay thế (có biên bản thí nghiệm ngày 22/11/2023 của NPTS thí nghiệm kết quả không đạt) -Ko chứa dầu</t>
  </si>
  <si>
    <t>3.56.92.158.000.00.A40</t>
  </si>
  <si>
    <t>Chất lượng cách điện bị suy giảm, không đảm bảo dự phòng để thay thế (có biên bản thí nghiệm ngày 22/11/2023 của NPTS thí nghiệm kết quả không đạt) -Không chứa dầu</t>
  </si>
  <si>
    <r>
      <rPr>
        <b/>
        <sz val="12"/>
        <rFont val="Times New Roman"/>
        <charset val="134"/>
      </rPr>
      <t>XKK - TKH_XKK_Kho Phế liệu - TTĐ Khánh Hòa</t>
    </r>
    <r>
      <rPr>
        <b/>
        <i/>
        <sz val="12"/>
        <rFont val="Times New Roman"/>
        <charset val="134"/>
      </rPr>
      <t xml:space="preserve"> </t>
    </r>
  </si>
  <si>
    <t>2.05.00.002.000.00.G00</t>
  </si>
  <si>
    <t>Sắt phế liệu</t>
  </si>
  <si>
    <t>Thu hồi từ công tác SCL và SCTX của đơn vị năm 2023</t>
  </si>
  <si>
    <t>Phế liệu- không có nhu cầu sử dụng</t>
  </si>
  <si>
    <t>2.05.00.002.000.00.G01</t>
  </si>
  <si>
    <t>2.05.00.002.000.00.G05</t>
  </si>
  <si>
    <t>2.05.55.000.000.00.C25</t>
  </si>
  <si>
    <t>2.05.55.000.000.00.G05</t>
  </si>
  <si>
    <t>2.55.81.003.000.00.G00</t>
  </si>
  <si>
    <t>Đồng phế liệu</t>
  </si>
  <si>
    <t>2.55.81.003.000.00.G01</t>
  </si>
  <si>
    <t>2.71.00.001.000.00.G01</t>
  </si>
  <si>
    <t>Nhôm phế liệu</t>
  </si>
  <si>
    <t>2.71.00.003.000.00.G00</t>
  </si>
  <si>
    <t>Nhôm hợp kim phế liệu</t>
  </si>
  <si>
    <t>2.71.00.003.000.00.G01</t>
  </si>
  <si>
    <t>2.71.00.003.000.00.G05</t>
  </si>
  <si>
    <t>3.10.60.002.000.00.G00</t>
  </si>
  <si>
    <t>Sứ đỡ</t>
  </si>
  <si>
    <t>Ko có giá trị thu hồi</t>
  </si>
  <si>
    <t>3.10.86.002.000.00.G05</t>
  </si>
  <si>
    <t>Cách điện gốm 70kN</t>
  </si>
  <si>
    <t>3.10.86.094.000.00.G00</t>
  </si>
  <si>
    <t>Cách điện gốm U70</t>
  </si>
  <si>
    <t>3.10.86.094.000.00.G01</t>
  </si>
  <si>
    <t>3.15.28.446.000.00.GXX</t>
  </si>
  <si>
    <t>Dây nhôm ACSR 450 mm2 vụn</t>
  </si>
  <si>
    <t>3.42.05.426.000.00.G00</t>
  </si>
  <si>
    <t>Dao cách ly 1 pha 123kV 1250A 25kA/3s 1 tiếp đất</t>
  </si>
  <si>
    <t>Bộ</t>
  </si>
  <si>
    <t>3.42.15.409.000.00.GXX</t>
  </si>
  <si>
    <t>Dao cách ly 3 pha 123kV 1250A không tiếp đất</t>
  </si>
  <si>
    <r>
      <rPr>
        <b/>
        <sz val="12"/>
        <rFont val="Times New Roman"/>
        <charset val="134"/>
      </rPr>
      <t>XKL - TPY_XKL_Kho Phế liệu - TTĐ Phú Yên</t>
    </r>
    <r>
      <rPr>
        <b/>
        <i/>
        <sz val="12"/>
        <rFont val="Times New Roman"/>
        <charset val="134"/>
      </rPr>
      <t xml:space="preserve"> (Chuyển kho: XIQ - TPY_XIQ_Kho Phế liệu chờ thanh lý - TTĐ Phú Yên) </t>
    </r>
  </si>
  <si>
    <t>2.90.10.000.VIE.00.G01</t>
  </si>
  <si>
    <t>Tôn</t>
  </si>
  <si>
    <t>3.42.05.010.000.00.G01</t>
  </si>
  <si>
    <t>Dao cách ly 1 pha 110kV không tiếp đất</t>
  </si>
  <si>
    <r>
      <rPr>
        <b/>
        <sz val="12"/>
        <rFont val="Times New Roman"/>
        <charset val="134"/>
      </rPr>
      <t>XKM - TBD_XKM_Kho Phế liệu - TTĐ Bình Định</t>
    </r>
    <r>
      <rPr>
        <b/>
        <i/>
        <sz val="12"/>
        <rFont val="Times New Roman"/>
        <charset val="134"/>
      </rPr>
      <t xml:space="preserve"> ( Chuyễn kho: XIR - TBD_XIR_Kho Phế liệu chờ thanh lý - TTĐ Bình Định ) </t>
    </r>
  </si>
  <si>
    <t>2.71.00.001.000.00.G00</t>
  </si>
  <si>
    <r>
      <rPr>
        <b/>
        <sz val="12"/>
        <rFont val="Times New Roman"/>
        <charset val="134"/>
      </rPr>
      <t>XKN - TGL_XKN_Kho Phế liệu - TTĐ Gia Lai</t>
    </r>
    <r>
      <rPr>
        <b/>
        <i/>
        <sz val="12"/>
        <rFont val="Times New Roman"/>
        <charset val="134"/>
      </rPr>
      <t xml:space="preserve">  (Chuyển kho: XIS - TGL_XIS_Kho Phế liệu chờ thanh lý - TTĐ Gia Lai )</t>
    </r>
  </si>
  <si>
    <t>1.61.76.100.000.00.G00</t>
  </si>
  <si>
    <t>Khí SF6</t>
  </si>
  <si>
    <t>3.10.87.706.000.00.G01</t>
  </si>
  <si>
    <t>Cách điện thủy tinh F300/195DC</t>
  </si>
  <si>
    <t>3.15.28.311.000.00.G01</t>
  </si>
  <si>
    <t>Dây nhôm ACSR 300/39 mm2 vụn</t>
  </si>
  <si>
    <r>
      <rPr>
        <b/>
        <sz val="12"/>
        <rFont val="Times New Roman"/>
        <charset val="134"/>
      </rPr>
      <t>XKO - TDL_XKO_Kho phế liệu - TTĐ Đắk Lắk</t>
    </r>
    <r>
      <rPr>
        <b/>
        <i/>
        <sz val="12"/>
        <rFont val="Times New Roman"/>
        <charset val="134"/>
      </rPr>
      <t xml:space="preserve"> Chuyển kho: XIT - TDL_XIT_Kho Phế liệu chờ thanh lý - TTĐ Đắk Lắk )</t>
    </r>
  </si>
  <si>
    <r>
      <rPr>
        <b/>
        <sz val="12"/>
        <rFont val="Times New Roman"/>
        <charset val="134"/>
      </rPr>
      <t>XKP - TNT_XKP_Kho Phế liệu - TTĐ Ninh Thuận</t>
    </r>
    <r>
      <rPr>
        <b/>
        <i/>
        <sz val="12"/>
        <rFont val="Times New Roman"/>
        <charset val="134"/>
      </rPr>
      <t xml:space="preserve"> (Chuyển kho: XIU - TNT_XIU_Kho Phế liệu chờ thanh lý - TTĐ Ninh Thuận) </t>
    </r>
  </si>
  <si>
    <t>2.71.00.001.VIE.00.G01</t>
  </si>
  <si>
    <r>
      <rPr>
        <b/>
        <sz val="12"/>
        <rFont val="Times New Roman"/>
        <charset val="134"/>
      </rPr>
      <t>XKQ - TDN_XKQ_Kho Phế liệu - TTĐ Đắk Nông (Chuyển kh</t>
    </r>
    <r>
      <rPr>
        <b/>
        <i/>
        <sz val="12"/>
        <rFont val="Times New Roman"/>
        <charset val="134"/>
      </rPr>
      <t xml:space="preserve">o: XIV - TDN_XIV_Kho Phế liệu chờ thanh lý - TTĐ Đắk Nông) </t>
    </r>
  </si>
  <si>
    <t>2.99.99.101.000.00.G01</t>
  </si>
  <si>
    <t>Hợp kim thép gang phế liệu</t>
  </si>
  <si>
    <t>8.75.90.245.000.00.G00</t>
  </si>
  <si>
    <t>Bộ nạp khí SF6 cho máy cắt 245kV</t>
  </si>
  <si>
    <r>
      <rPr>
        <b/>
        <sz val="12"/>
        <rFont val="Times New Roman"/>
        <charset val="134"/>
      </rPr>
      <t>XKR - TLD_XKR_Kho Phế liệu - TTĐ Lâm Đồng</t>
    </r>
    <r>
      <rPr>
        <b/>
        <i/>
        <sz val="12"/>
        <rFont val="Times New Roman"/>
        <charset val="134"/>
      </rPr>
      <t xml:space="preserve"> (Chuyển kho: XIW - TLD_XIW_Kho Phế liệu chờ thanh lý - TTĐ Lâm Đồng) </t>
    </r>
  </si>
  <si>
    <t>2.05.00.004.000.00.G00</t>
  </si>
  <si>
    <t>Thép phế liệu</t>
  </si>
  <si>
    <t>2.71.00.001.000.00.G05</t>
  </si>
  <si>
    <r>
      <rPr>
        <b/>
        <sz val="12"/>
        <rFont val="Times New Roman"/>
        <charset val="134"/>
      </rPr>
      <t>XKS - TBT_XKS_Kho Phế liệu - TTĐ Bình Thuận</t>
    </r>
    <r>
      <rPr>
        <b/>
        <i/>
        <sz val="12"/>
        <rFont val="Times New Roman"/>
        <charset val="134"/>
      </rPr>
      <t xml:space="preserve"> (Chuyển kho: XIX - TBT_XIX_Kho Phế liệu chờ thanh lý - TTĐ Bình Thuận) </t>
    </r>
  </si>
  <si>
    <t>2.05.00.002.VIE.00.G01</t>
  </si>
  <si>
    <t>2.55.81.003.000.00.G05</t>
  </si>
  <si>
    <t>2.55.81.003.ITA.00.G01</t>
  </si>
  <si>
    <t>2.99.99.201.000.00.G01</t>
  </si>
  <si>
    <t>Inox phế liệu</t>
  </si>
  <si>
    <t>C/ GIÁ TRỊ VTTB KHÔNG CÓ NHU CẦU DỰ PHÒNG SẢN XUẤT (Trong kế hoạch giảm hàng tồn kho giai đoạn 2022-2024)</t>
  </si>
  <si>
    <t>XI3 -TT3 Kho Công ty Vật liệu SXKD ChưPah</t>
  </si>
  <si>
    <t>2.05.55.000.000.00.A70</t>
  </si>
  <si>
    <t xml:space="preserve">Vật tư thu hồi tháo dỡ từ ĐZ 500kV PleiKu - Mỹ Phước - Cầu Bông mạch 3. </t>
  </si>
  <si>
    <t xml:space="preserve"> - Vật tư thu hồi, các chi tiết còn lại như bản đế,.. không thể tận dụng phục vụ công tác SX
</t>
  </si>
  <si>
    <t>TỔNG CỘNG (A+B+C)</t>
  </si>
  <si>
    <t xml:space="preserve">   Công ty Truyền tải điện 3</t>
  </si>
  <si>
    <t>Phụ lục 02</t>
  </si>
  <si>
    <t xml:space="preserve"> DANH MỤC TSCĐ HƯ HỎNG KHÔNG SỬA CHỮA ĐƯỢC  ĐỀ NGHỊ THANH LÝ NĂM 2024 KHÔNG CHỨA CHẤT THẢI NGUY HẠI</t>
  </si>
  <si>
    <t>Đơn vị: Đồng</t>
  </si>
  <si>
    <t>Số
TT</t>
  </si>
  <si>
    <t>Tên và quy cách
tài sản cố định</t>
  </si>
  <si>
    <t>Thẻ tài sản</t>
  </si>
  <si>
    <t>Mã TSCĐ</t>
  </si>
  <si>
    <t>Số lượng</t>
  </si>
  <si>
    <t>Thời gian đưa vào sử dụng</t>
  </si>
  <si>
    <t>Nguyên giá</t>
  </si>
  <si>
    <t>Giá trị còn lại</t>
  </si>
  <si>
    <t>Đánh giá % chất lượng còn lại</t>
  </si>
  <si>
    <t>Nguồn vốn
 hình thành</t>
  </si>
  <si>
    <t>Biện pháp thanh xử lý</t>
  </si>
  <si>
    <t>1</t>
  </si>
  <si>
    <t>2</t>
  </si>
  <si>
    <t>3</t>
  </si>
  <si>
    <t>4</t>
  </si>
  <si>
    <t>5</t>
  </si>
  <si>
    <t>6</t>
  </si>
  <si>
    <t>9</t>
  </si>
  <si>
    <t>10</t>
  </si>
  <si>
    <t>11</t>
  </si>
  <si>
    <t>12</t>
  </si>
  <si>
    <t>13</t>
  </si>
  <si>
    <t>TTĐ Khánh Hòa</t>
  </si>
  <si>
    <t>Ghế ra dây  FA - 10 FUJII 
(CBSX ĐZ 220 kV Tuy hòa - Nha Trang)</t>
  </si>
  <si>
    <t>TT3-1397</t>
  </si>
  <si>
    <t>  1.22017979.0001572</t>
  </si>
  <si>
    <t>KHCB EVN</t>
  </si>
  <si>
    <t>Bị hỏng lớp cao su má phanh và phần ván ngồi cộng đai bảo vệ ( ko sửa chữa được)</t>
  </si>
  <si>
    <t>Tổng cộng</t>
  </si>
  <si>
    <t>Phụ lục 03</t>
  </si>
  <si>
    <t>DANH MỤC VTTB KHÔNG CÓ NHU CẦU SỬ DỤNG, Ứ ĐỌNG, KÉM MẤT PHẨM CHẤT ĐỀ NGHỊ THANH LÝ NĂM 2024 CÓ CHỨA CHẤT THẢI NGUY HẠI</t>
  </si>
  <si>
    <t>Mã CTNH</t>
  </si>
  <si>
    <t>Trọng lượng (Kg)</t>
  </si>
  <si>
    <r>
      <rPr>
        <b/>
        <sz val="14"/>
        <rFont val="Times New Roman"/>
        <charset val="134"/>
      </rPr>
      <t>XIM - TDN_XIM_Kho Vật liệu chờ thanh lý - TTĐ Đắk Nông</t>
    </r>
    <r>
      <rPr>
        <b/>
        <i/>
        <sz val="14"/>
        <rFont val="Times New Roman"/>
        <charset val="134"/>
      </rPr>
      <t xml:space="preserve"> </t>
    </r>
  </si>
  <si>
    <t>3.53.83.251.000.00.A60</t>
  </si>
  <si>
    <t>Biến dòng điện 35kV 1600-2500/1/1A</t>
  </si>
  <si>
    <t xml:space="preserve">Nhập kho sau phục hồi SC T5/2018 (SCTX Thay thế Ti phía 35kV MBA AT1, AT2 TBA 500kV Đắk Nông) </t>
  </si>
  <si>
    <t xml:space="preserve"> - Vật tư thu hồi SCTX năm 2018, chất lượng suy giảm thấp.</t>
  </si>
  <si>
    <t>19 07 01</t>
  </si>
  <si>
    <r>
      <rPr>
        <b/>
        <sz val="14"/>
        <rFont val="Times New Roman"/>
        <charset val="134"/>
      </rPr>
      <t>XK8 - TLD_XK8_Kho Vật liệu dự phòng - TTĐ Lâm Đồng (Chuyển</t>
    </r>
    <r>
      <rPr>
        <b/>
        <i/>
        <sz val="14"/>
        <rFont val="Times New Roman"/>
        <charset val="134"/>
      </rPr>
      <t xml:space="preserve"> Kho: XIN - TLD_XIN_Kho Vật liệu chờ thanh lý - TTĐ Lâm Đồng )</t>
    </r>
  </si>
  <si>
    <t>5.76.97.200.SWE.00.000</t>
  </si>
  <si>
    <t>Đồng hồ chỉ thị nhiệt độ dầu máy biến áp</t>
  </si>
  <si>
    <t>VTDP PTC4 bàn giao TTĐ Cao Nguyên cho PTC3 năm 2012</t>
  </si>
  <si>
    <t xml:space="preserve">Ứ đọng, tồn kho từ trước năm 2012, không có nhu cầu sử dụng </t>
  </si>
  <si>
    <t>16 01 13</t>
  </si>
  <si>
    <t>0k</t>
  </si>
  <si>
    <t>5.76.97.416.SWE.00.000</t>
  </si>
  <si>
    <t>Đồng hồ chỉ thị nhiệt độ cuộn dây từ 0-150oC</t>
  </si>
  <si>
    <t>ok</t>
  </si>
  <si>
    <r>
      <rPr>
        <b/>
        <sz val="14"/>
        <rFont val="Times New Roman"/>
        <charset val="134"/>
      </rPr>
      <t>XKK - TKH_XKK_Kho Phế liệu - TTĐ Khánh Hòa</t>
    </r>
    <r>
      <rPr>
        <b/>
        <i/>
        <sz val="14"/>
        <rFont val="Times New Roman"/>
        <charset val="134"/>
      </rPr>
      <t xml:space="preserve"> </t>
    </r>
  </si>
  <si>
    <t>1.31.03.100.000.00.G00</t>
  </si>
  <si>
    <t>Dầu nhớt thải các loại</t>
  </si>
  <si>
    <t>Lít</t>
  </si>
  <si>
    <t>17 02 03</t>
  </si>
  <si>
    <t>1.31.03.115.000.00.G00</t>
  </si>
  <si>
    <t>Dầu nhớt máy</t>
  </si>
  <si>
    <t>1.71.87.001.000.00.G00</t>
  </si>
  <si>
    <t>Hạt hút ẩm (Silicagen)</t>
  </si>
  <si>
    <t>18 02 02</t>
  </si>
  <si>
    <t>18-02-01</t>
  </si>
  <si>
    <t>Chất hấp thụ , vật liệu lọc nhiễm các thành phần nguy hại</t>
  </si>
  <si>
    <t>3.53.85.555.000.00.G00</t>
  </si>
  <si>
    <t>Biến dòng điện 123kV- Trench</t>
  </si>
  <si>
    <t>3.60.55.400.000.00.G00</t>
  </si>
  <si>
    <t>Công tơ điện tử các loại</t>
  </si>
  <si>
    <t>3.62.30.001.000.00.GXX</t>
  </si>
  <si>
    <t>Đồng hồ đếm sét</t>
  </si>
  <si>
    <t>3.66.10.002.000.00.G00</t>
  </si>
  <si>
    <t>Bóng đèn thu hồi các loại</t>
  </si>
  <si>
    <t>16 01 06</t>
  </si>
  <si>
    <t>3.66.91.031.000.00.G00</t>
  </si>
  <si>
    <t>Chíp led 220VAC 100W</t>
  </si>
  <si>
    <t>3.82.63.000.000.00.G00</t>
  </si>
  <si>
    <t>Bo mạch</t>
  </si>
  <si>
    <t>3.82.63.310.000.00.G00</t>
  </si>
  <si>
    <t>Bộ biến đổi quang điện</t>
  </si>
  <si>
    <t>3.94.40.046.000.00.G00</t>
  </si>
  <si>
    <t>Switch mạng 24 port</t>
  </si>
  <si>
    <t>3.99.92.209.000.00.G00</t>
  </si>
  <si>
    <t>Thiết bị phân tích SDH/PDH</t>
  </si>
  <si>
    <t>17 01 13</t>
  </si>
  <si>
    <t>16-01-13</t>
  </si>
  <si>
    <t>các thiết bị điện tử có chất thải nguy hại</t>
  </si>
  <si>
    <t>4.92.40.141.000.00.G00</t>
  </si>
  <si>
    <t>Vật liệu dính dầu</t>
  </si>
  <si>
    <t>18 02 01</t>
  </si>
  <si>
    <t>5.16.00.000.000.00.G00</t>
  </si>
  <si>
    <t>ắc quy</t>
  </si>
  <si>
    <t>Bình</t>
  </si>
  <si>
    <t>19 06 01</t>
  </si>
  <si>
    <t>5.16.01.210.000.00.G00</t>
  </si>
  <si>
    <t>ắc quy 12V/100Ah</t>
  </si>
  <si>
    <t>5.16.01.220.000.00.G00</t>
  </si>
  <si>
    <t>ắc quy 12V/200Ah</t>
  </si>
  <si>
    <t>5.16.91.290.000.00.G00</t>
  </si>
  <si>
    <t>ắc quy 12V/90Ah loại khô</t>
  </si>
  <si>
    <t>5.20.02.272.000.00.G00</t>
  </si>
  <si>
    <t>Lọc dầu nhớt</t>
  </si>
  <si>
    <t>5.80.26.082.000.00.G00</t>
  </si>
  <si>
    <t>Đồng hồ đo</t>
  </si>
  <si>
    <t>5.82.50.037.000.00.G00</t>
  </si>
  <si>
    <t>Màn hình rơ le</t>
  </si>
  <si>
    <t>5.96.10.600.000.00.G00</t>
  </si>
  <si>
    <t>Ram máy vi tính</t>
  </si>
  <si>
    <t>5.96.11.200.000.00.G00</t>
  </si>
  <si>
    <t>Màn hình máy vi tính</t>
  </si>
  <si>
    <t>5.96.11.402.000.00.G00</t>
  </si>
  <si>
    <t>Khối CPU</t>
  </si>
  <si>
    <t>5.96.11.604.000.00.G00</t>
  </si>
  <si>
    <t>Pin máy tính xách tay</t>
  </si>
  <si>
    <t>19 06 05</t>
  </si>
  <si>
    <t>8.75.90.522.000.00.G00</t>
  </si>
  <si>
    <t>Thiết bị đo điện trở suất của nước</t>
  </si>
  <si>
    <t>8.88.51.599.000.00.G00</t>
  </si>
  <si>
    <t>Máy vi tính để bàn</t>
  </si>
  <si>
    <t>8.88.52.595.000.00.G00</t>
  </si>
  <si>
    <t>Máy vi tính xách tay</t>
  </si>
  <si>
    <t>8.88.53.835.000.00.G00</t>
  </si>
  <si>
    <t>Máy Scan HP</t>
  </si>
  <si>
    <t>8.88.53.995.CHN.00.G00</t>
  </si>
  <si>
    <t>Máy in Canon</t>
  </si>
  <si>
    <t>8.88.55.990.000.00.G00</t>
  </si>
  <si>
    <t>Máy điều hòa nhiệt độ</t>
  </si>
  <si>
    <r>
      <rPr>
        <b/>
        <sz val="14"/>
        <rFont val="Times New Roman"/>
        <charset val="134"/>
      </rPr>
      <t>XKL - TPY_XKL_Kho Phế liệu - TTĐ Phú Yên</t>
    </r>
    <r>
      <rPr>
        <b/>
        <i/>
        <sz val="14"/>
        <rFont val="Times New Roman"/>
        <charset val="134"/>
      </rPr>
      <t xml:space="preserve"> (Chuyển kho: XIQ - TPY_XIQ_Kho Phế liệu chờ thanh lý - TTĐ Phú Yên) </t>
    </r>
  </si>
  <si>
    <t>1.41.04.035.THA.00.G00</t>
  </si>
  <si>
    <t>Dầu máy biến áp Shell Diala AX</t>
  </si>
  <si>
    <t>17 03 04</t>
  </si>
  <si>
    <t>1.81.38.001.VIE.00.G00</t>
  </si>
  <si>
    <t>Xơ bông thấm dầu</t>
  </si>
  <si>
    <t>Kiện</t>
  </si>
  <si>
    <t>3.34.50.144.000.00.G00</t>
  </si>
  <si>
    <t>Thiết bị chuyển mạch (Switch)</t>
  </si>
  <si>
    <t>3.56.98.004.000.00.G00</t>
  </si>
  <si>
    <t>Bộ nguồn các loại</t>
  </si>
  <si>
    <t>3.62.99.054.000.00.G00</t>
  </si>
  <si>
    <t>Bộ nguồn sử dụng năng lượng mặt trời</t>
  </si>
  <si>
    <t>3.66.10.000.000.00.G00</t>
  </si>
  <si>
    <t>Bóng đèn các loại</t>
  </si>
  <si>
    <t>3.66.91.003.000.00.G01</t>
  </si>
  <si>
    <t>Đèn Led</t>
  </si>
  <si>
    <t>3.66.91.005.000.00.G00</t>
  </si>
  <si>
    <t>Đèn led pha 100W</t>
  </si>
  <si>
    <t>3.80.00.241.000.00.G00</t>
  </si>
  <si>
    <t>Máy bộ đàm</t>
  </si>
  <si>
    <t>4.94.40.480.000.00.G00</t>
  </si>
  <si>
    <t>Hộp mực máy in</t>
  </si>
  <si>
    <t>08 02 04</t>
  </si>
  <si>
    <t>4.96.60.246.000.00.G00</t>
  </si>
  <si>
    <t>CPU máy tính các loại</t>
  </si>
  <si>
    <t>5.76.99.114.000.00.G00</t>
  </si>
  <si>
    <t>Lõi lọc dầu bộ OLTC</t>
  </si>
  <si>
    <t>5.80.40.000.000.00.G00</t>
  </si>
  <si>
    <t>Lốc máy điều hòa nhiệt độ</t>
  </si>
  <si>
    <t>5.96.10.010.000.00.G00</t>
  </si>
  <si>
    <t>Đầu ghi hình camera</t>
  </si>
  <si>
    <t>5.96.10.013.000.00.G00</t>
  </si>
  <si>
    <t>ổ cứng</t>
  </si>
  <si>
    <t>5.96.10.152.000.00.G00</t>
  </si>
  <si>
    <t>Thẻ nhớ 32GB</t>
  </si>
  <si>
    <t>5.96.10.400.000.00.G00</t>
  </si>
  <si>
    <t>Bàn phím máy vi tính</t>
  </si>
  <si>
    <t>5.96.10.500.000.00.G00</t>
  </si>
  <si>
    <t>Bộ nguồn máy vi tính</t>
  </si>
  <si>
    <t>5.96.10.900.000.00.G00</t>
  </si>
  <si>
    <t>Chuột máy vi tính</t>
  </si>
  <si>
    <t>8.35.75.110.VIE.00.G00</t>
  </si>
  <si>
    <t>Giẻ lau</t>
  </si>
  <si>
    <t>8.80.00.209.000.00.G00</t>
  </si>
  <si>
    <t>Camera IP</t>
  </si>
  <si>
    <t>8.80.00.250.000.00.G00</t>
  </si>
  <si>
    <t>Camera ngoài trời</t>
  </si>
  <si>
    <t>8.88.00.015.000.00.G00</t>
  </si>
  <si>
    <t>Pin máy Flycam mavic</t>
  </si>
  <si>
    <t>8.88.53.995.000.00.G00</t>
  </si>
  <si>
    <t>8.90.90.920.000.00.G00</t>
  </si>
  <si>
    <t>Đầu báo khói</t>
  </si>
  <si>
    <t>8.90.90.923.000.00.G00</t>
  </si>
  <si>
    <t>Đầu báo nhiệt</t>
  </si>
  <si>
    <r>
      <rPr>
        <b/>
        <sz val="14"/>
        <rFont val="Times New Roman"/>
        <charset val="134"/>
      </rPr>
      <t>XKM - TBD_XKM_Kho Phế liệu - TTĐ Bình Định</t>
    </r>
    <r>
      <rPr>
        <b/>
        <i/>
        <sz val="14"/>
        <rFont val="Times New Roman"/>
        <charset val="134"/>
      </rPr>
      <t xml:space="preserve"> ( Chuyễn kho: XIR - TBD_XIR_Kho Phế liệu chờ thanh lý - TTĐ Bình Định ) </t>
    </r>
  </si>
  <si>
    <t>1.41.44.015.000.00.G00</t>
  </si>
  <si>
    <t>Tấm pin năng lượng mặt trời các loại</t>
  </si>
  <si>
    <t>Tấm</t>
  </si>
  <si>
    <t>19 02 08</t>
  </si>
  <si>
    <t>19-02-06</t>
  </si>
  <si>
    <t>các bộ phận thiết bị linh kiện điện tử thải</t>
  </si>
  <si>
    <t>1.41.84.100.000.00.G00</t>
  </si>
  <si>
    <t>Dầu cách điện</t>
  </si>
  <si>
    <t>3.10.85.200.CHN.00.G02</t>
  </si>
  <si>
    <t>Cách điện Composite 120kN</t>
  </si>
  <si>
    <t>19 07 02</t>
  </si>
  <si>
    <t>11-06-02</t>
  </si>
  <si>
    <t>vật liệu thải khác có chứa amiang thải</t>
  </si>
  <si>
    <t>3.10.85.520.000.00.G01</t>
  </si>
  <si>
    <t>Cách điện Composite 220kV 210kN</t>
  </si>
  <si>
    <t>3.42.38.307.000.00.G01</t>
  </si>
  <si>
    <t>Máy cắt 35kV - 1250A - 25kA/3s</t>
  </si>
  <si>
    <t>3.42.89.109.000.00.G01</t>
  </si>
  <si>
    <t>Chống sét van 110kV</t>
  </si>
  <si>
    <t>3.56.95.003.000.00.G00</t>
  </si>
  <si>
    <t>Biến điện áp 110kV Arteche</t>
  </si>
  <si>
    <t>3.56.95.015.000.00.G00</t>
  </si>
  <si>
    <t>Biến điện áp 123kV KGT-125</t>
  </si>
  <si>
    <t>3.56.95.611.000.00.G00</t>
  </si>
  <si>
    <t>Biến điện áp 123kV 110kV:sqrt(3)/ 100V:sqrt(3)/ 100V cl 0,5/3P 200VA Trench</t>
  </si>
  <si>
    <t>3.56.96.060.000.00.G00</t>
  </si>
  <si>
    <t>Biến điện áp 220kV</t>
  </si>
  <si>
    <t>3.66.55.040.000.00.G00</t>
  </si>
  <si>
    <t>Bóng đèn huỳnh quang 1,2m</t>
  </si>
  <si>
    <t>3.66.58.028.VIE.00.G01</t>
  </si>
  <si>
    <t>Bóng đèn LED 1,2m</t>
  </si>
  <si>
    <t>3.66.91.003.VIE.00.G00</t>
  </si>
  <si>
    <t>3.82.63.010.000.00.G00</t>
  </si>
  <si>
    <t>Bo mạch điện tử</t>
  </si>
  <si>
    <t>3.82.63.086.000.00.G00</t>
  </si>
  <si>
    <t>Bo mạch tổng đài</t>
  </si>
  <si>
    <t>4.94.61.008.000.00.G00</t>
  </si>
  <si>
    <t>Pin Lithium 12V</t>
  </si>
  <si>
    <t>5.12.04.000.000.00.G01</t>
  </si>
  <si>
    <t>Lốp xe ôtô</t>
  </si>
  <si>
    <t>15 01 03</t>
  </si>
  <si>
    <t>15-01-09</t>
  </si>
  <si>
    <t xml:space="preserve">các chất thải phát sinh từ quá trình phá dỡ , bảo dưỡng phương tiện vận tải. </t>
  </si>
  <si>
    <t>5.12.04.002.000.00.G01</t>
  </si>
  <si>
    <t>Lốp xe ôtô 225/60/18</t>
  </si>
  <si>
    <t>5.12.50.210.000.00.G00</t>
  </si>
  <si>
    <t>Lốp xe ôtô 215/75/16</t>
  </si>
  <si>
    <t>5.12.50.216.VIE.00.G01</t>
  </si>
  <si>
    <t>Lốp xe ô tô 215/90/15</t>
  </si>
  <si>
    <t>5.12.50.220.000.00.G00</t>
  </si>
  <si>
    <t>Lốp xe ôtô 225/75/16</t>
  </si>
  <si>
    <t>5.16.01.212.000.00.G00</t>
  </si>
  <si>
    <t>ắc quy 12V/120Ah</t>
  </si>
  <si>
    <t>5.16.01.270.000.00.G00</t>
  </si>
  <si>
    <t>ắc quy 12V/70Ah</t>
  </si>
  <si>
    <t>5.16.91.208.000.00.G00</t>
  </si>
  <si>
    <t>ắc quy 12V/7,5Ah loại khô</t>
  </si>
  <si>
    <t>5.80.25.422.000.00.G00</t>
  </si>
  <si>
    <t>Bộ cảnh báo tín hiệu (nhiều kênh)</t>
  </si>
  <si>
    <t>5.80.40.007.CHN.00.G01</t>
  </si>
  <si>
    <t>Block máy điều hòa nhiệt độ 12000 BTU</t>
  </si>
  <si>
    <t>8.75.80.001.000.00.G01</t>
  </si>
  <si>
    <t>Cảm biến đo áp suất</t>
  </si>
  <si>
    <t>8.88.55.980.000.00.G01</t>
  </si>
  <si>
    <t>Máy điều hòa nhiệt độ 2 cục</t>
  </si>
  <si>
    <r>
      <rPr>
        <b/>
        <sz val="14"/>
        <rFont val="Times New Roman"/>
        <charset val="134"/>
      </rPr>
      <t>XKN - TGL_XKN_Kho Phế liệu - TTĐ Gia Lai</t>
    </r>
    <r>
      <rPr>
        <b/>
        <i/>
        <sz val="14"/>
        <rFont val="Times New Roman"/>
        <charset val="134"/>
      </rPr>
      <t xml:space="preserve">  (Chuyển kho: XIS - TGL_XIS_Kho Phế liệu chờ thanh lý - TTĐ Gia Lai )</t>
    </r>
  </si>
  <si>
    <t>3.50.00.001.000.00.G00</t>
  </si>
  <si>
    <t>Rơ-le các loại</t>
  </si>
  <si>
    <t>3.50.32.187.000.00.G05</t>
  </si>
  <si>
    <t>Rơ-le bảo vệ khoảng cách 7SA87</t>
  </si>
  <si>
    <t>3.53.86.009.000.00.G00</t>
  </si>
  <si>
    <t>Biến dòng điện 220kV</t>
  </si>
  <si>
    <t>3.53.87.000.000.00.G00</t>
  </si>
  <si>
    <t>Biến dòng điện 500kV</t>
  </si>
  <si>
    <t>3.56.95.809.000.00.G00</t>
  </si>
  <si>
    <t>Máy biến điện áp 110kV</t>
  </si>
  <si>
    <t>4.88.65.000.000.00.G00</t>
  </si>
  <si>
    <t>Gioăng cao su các loại</t>
  </si>
  <si>
    <t xml:space="preserve">15-02-07 </t>
  </si>
  <si>
    <t>các thiết bị bộ phận có thành phần nguy hại</t>
  </si>
  <si>
    <t>5.16.01.291.KOR.00.G00</t>
  </si>
  <si>
    <t>ắc quy 12V/ 90Ah</t>
  </si>
  <si>
    <t>8.80.00.116.000.00.G00</t>
  </si>
  <si>
    <t>Máy bộ đàm các loại</t>
  </si>
  <si>
    <t>8.88.00.017.000.00.G00</t>
  </si>
  <si>
    <t>Pin thiết bị bay UAV</t>
  </si>
  <si>
    <t>8.88.54.031.000.00.G00</t>
  </si>
  <si>
    <t>Tivi</t>
  </si>
  <si>
    <r>
      <rPr>
        <b/>
        <sz val="14"/>
        <rFont val="Times New Roman"/>
        <charset val="134"/>
      </rPr>
      <t>XKO - TDL_XKO_Kho phế liệu - TTĐ Đắk Lắk</t>
    </r>
    <r>
      <rPr>
        <b/>
        <i/>
        <sz val="14"/>
        <rFont val="Times New Roman"/>
        <charset val="134"/>
      </rPr>
      <t xml:space="preserve"> Chuyển kho: XIT - TDL_XIT_Kho Phế liệu chờ thanh lý - TTĐ Đắk Lắk )</t>
    </r>
  </si>
  <si>
    <t>3.50.03.587.000.00.G00</t>
  </si>
  <si>
    <t>Rơ le bảo vệ quá dòng P14</t>
  </si>
  <si>
    <t>3.50.38.113.000.00.G00</t>
  </si>
  <si>
    <t>Rơ le bảo vệ so lệch thanh cái tích hợp chức năng bảo vệ hư hỏng máy cắt</t>
  </si>
  <si>
    <t>3.53.81.900.000.00.G00</t>
  </si>
  <si>
    <t>Biến dòng điện 22kV SGS20/2K/PU/GR1-AEG</t>
  </si>
  <si>
    <t>3.88.00.000.000.00.G00</t>
  </si>
  <si>
    <t>Tụ điện</t>
  </si>
  <si>
    <t>5.16.00.219.000.00.G00</t>
  </si>
  <si>
    <t>ắc quy 2V/200Ah</t>
  </si>
  <si>
    <r>
      <rPr>
        <b/>
        <sz val="14"/>
        <rFont val="Times New Roman"/>
        <charset val="134"/>
      </rPr>
      <t>XKP - TNT_XKP_Kho Phế liệu - TTĐ Ninh Thuận</t>
    </r>
    <r>
      <rPr>
        <b/>
        <i/>
        <sz val="14"/>
        <rFont val="Times New Roman"/>
        <charset val="134"/>
      </rPr>
      <t xml:space="preserve"> (Chuyển kho: XIU - TNT_XIU_Kho Phế liệu chờ thanh lý - TTĐ Ninh Thuận) </t>
    </r>
  </si>
  <si>
    <t>1.41.44.109.000.00.G00</t>
  </si>
  <si>
    <t>Dầu thủy lực</t>
  </si>
  <si>
    <t>17 01  06</t>
  </si>
  <si>
    <t>5.96.10.018.000.00.G00</t>
  </si>
  <si>
    <t>ổ cứng 500GB</t>
  </si>
  <si>
    <t>5.96.11.219.000.00.G00</t>
  </si>
  <si>
    <t>Màn hình máy vi tính LCD HP 19 inch</t>
  </si>
  <si>
    <r>
      <rPr>
        <b/>
        <sz val="14"/>
        <rFont val="Times New Roman"/>
        <charset val="134"/>
      </rPr>
      <t>XKQ - TDN_XKQ_Kho Phế liệu - TTĐ Đắk Nông (Chuyển kh</t>
    </r>
    <r>
      <rPr>
        <b/>
        <i/>
        <sz val="14"/>
        <rFont val="Times New Roman"/>
        <charset val="134"/>
      </rPr>
      <t xml:space="preserve">o: XIV - TDN_XIV_Kho Phế liệu chờ thanh lý - TTĐ Đắk Nông) </t>
    </r>
  </si>
  <si>
    <t>3.50.56.000.000.00.G00</t>
  </si>
  <si>
    <t>Rơ-le trung gian</t>
  </si>
  <si>
    <t>3.53.87.000.BRA.00.G00</t>
  </si>
  <si>
    <t>3.56.95.034.IND.00.G00</t>
  </si>
  <si>
    <t>Biến điện áp 110kV WN 145N2</t>
  </si>
  <si>
    <t>3.66.66.260.000.00.G00</t>
  </si>
  <si>
    <t>Bóng đèn cao áp</t>
  </si>
  <si>
    <t>3.66.71.003.000.00.G00</t>
  </si>
  <si>
    <t>Đèn tín hiệu</t>
  </si>
  <si>
    <t>3.82.63.960.000.00.G00</t>
  </si>
  <si>
    <t>Module quang các loại</t>
  </si>
  <si>
    <t>3.94.40.034.000.00.G00</t>
  </si>
  <si>
    <t>Switch mạng các loại</t>
  </si>
  <si>
    <t>3.94.40.036.000.00.G00</t>
  </si>
  <si>
    <t>Switch mạng SLX-6RS-4ST-D1</t>
  </si>
  <si>
    <t>3.99.92.175.000.00.G00</t>
  </si>
  <si>
    <t>Thiết bị phát sóng Wifi</t>
  </si>
  <si>
    <t>8.80.00.050.000.00.G00</t>
  </si>
  <si>
    <t>Máy chụp ảnh kỹ thuật số</t>
  </si>
  <si>
    <t>8.80.00.212.000.00.G00</t>
  </si>
  <si>
    <t>Camera hành động</t>
  </si>
  <si>
    <r>
      <rPr>
        <b/>
        <sz val="14"/>
        <rFont val="Times New Roman"/>
        <charset val="134"/>
      </rPr>
      <t>XKR - TLD_XKR_Kho Phế liệu - TTĐ Lâm Đồng</t>
    </r>
    <r>
      <rPr>
        <b/>
        <i/>
        <sz val="14"/>
        <rFont val="Times New Roman"/>
        <charset val="134"/>
      </rPr>
      <t xml:space="preserve"> (Chuyển kho: XIW - TLD_XIW_Kho Phế liệu chờ thanh lý - TTĐ Lâm Đồng) </t>
    </r>
  </si>
  <si>
    <t>3.53.95.009.000.00.G00</t>
  </si>
  <si>
    <t>Biến dòng điện 123kV</t>
  </si>
  <si>
    <t>5.71.00.003.000.00.G00</t>
  </si>
  <si>
    <t>Pin tiểu các loại</t>
  </si>
  <si>
    <t>Viên</t>
  </si>
  <si>
    <t>5.80.25.745.000.00.G00</t>
  </si>
  <si>
    <t>Bộ chuyển đổi tín hiệu nhiệt độ cuộn dây Kháng điện, MBA</t>
  </si>
  <si>
    <t>8.88.30.002.000.00.G00</t>
  </si>
  <si>
    <t>Camera hồng ngoại</t>
  </si>
  <si>
    <t>8.88.50.315.000.00.G00</t>
  </si>
  <si>
    <t>Điện thoại di động</t>
  </si>
  <si>
    <r>
      <rPr>
        <b/>
        <sz val="14"/>
        <rFont val="Times New Roman"/>
        <charset val="134"/>
      </rPr>
      <t>XKS - TBT_XKS_Kho Phế liệu - TTĐ Bình Thuận</t>
    </r>
    <r>
      <rPr>
        <b/>
        <i/>
        <sz val="14"/>
        <rFont val="Times New Roman"/>
        <charset val="134"/>
      </rPr>
      <t xml:space="preserve"> (Chuyển kho: XIX - TBT_XIX_Kho Phế liệu chờ thanh lý - TTĐ Bình Thuận) </t>
    </r>
  </si>
  <si>
    <t>1.31.03.115.000.00.000</t>
  </si>
  <si>
    <t>3.34.20.333.000.00.G00</t>
  </si>
  <si>
    <t>Nút nhấn báo động chữa cháy</t>
  </si>
  <si>
    <t>3.50.03.000.000.00.G00</t>
  </si>
  <si>
    <t>Rơle các loại</t>
  </si>
  <si>
    <t>3.50.43.000.000.00.G00</t>
  </si>
  <si>
    <t>Rơ-le thời gian</t>
  </si>
  <si>
    <t>3.56.98.000.000.00.G00</t>
  </si>
  <si>
    <t>Bộ chuyển đổi nguồn</t>
  </si>
  <si>
    <t>3.60.55.007.000.00.G00</t>
  </si>
  <si>
    <t>Công tơ</t>
  </si>
  <si>
    <t>3.64.66.671.000.00.G00</t>
  </si>
  <si>
    <t>Card truyền thông rơ le bảo vệ SEL</t>
  </si>
  <si>
    <t>3.64.67.384.000.00.G00</t>
  </si>
  <si>
    <t>Module rơle PCCC</t>
  </si>
  <si>
    <t>3.66.36.073.000.00.G00</t>
  </si>
  <si>
    <t>Đèn chiếu sáng sự cố</t>
  </si>
  <si>
    <t>3.66.41.151.000.00.G00</t>
  </si>
  <si>
    <t>Đèn pha có chóa 220V-250W</t>
  </si>
  <si>
    <t>3.66.52.000.000.00.G00</t>
  </si>
  <si>
    <t>Bộ đèn huỳnh quang 1,2m</t>
  </si>
  <si>
    <t>3.66.66.000.000.00.G00</t>
  </si>
  <si>
    <t>Bóng đèn Halogen</t>
  </si>
  <si>
    <t>3.66.81.010.VIE.00.G00</t>
  </si>
  <si>
    <t>Đèn chiếu sáng</t>
  </si>
  <si>
    <t>3.66.83.034.000.00.G00</t>
  </si>
  <si>
    <t>Đèn tín hiệu trên không</t>
  </si>
  <si>
    <t>3.99.90.011.000.00.G00</t>
  </si>
  <si>
    <t>Chuyển mạch Ethernet Switch</t>
  </si>
  <si>
    <t>5.16.01.200.000.00.GXX</t>
  </si>
  <si>
    <t>ắc quy 12V</t>
  </si>
  <si>
    <t>5.16.01.206.000.00.G00</t>
  </si>
  <si>
    <t>ắc quy 12V/12Ah</t>
  </si>
  <si>
    <t>5.16.01.260.000.00.G00</t>
  </si>
  <si>
    <t>ắc quy 12V/60Ah</t>
  </si>
  <si>
    <t>5.16.06.003.000.00.G00</t>
  </si>
  <si>
    <t>Ắc quy 6V/5Ah</t>
  </si>
  <si>
    <t>5.20.02.092.000.00.G01</t>
  </si>
  <si>
    <t>Block lạnh điều hòa</t>
  </si>
  <si>
    <t>5.20.02.342.000.00.G00</t>
  </si>
  <si>
    <t>Quạt gió</t>
  </si>
  <si>
    <t>5.71.00.012.000.00.G00</t>
  </si>
  <si>
    <t>Pin máy bộ đàm</t>
  </si>
  <si>
    <t>5.76.97.400.000.00.G00</t>
  </si>
  <si>
    <t>Đồng hồ chỉ thị nhiệt độ cuộn dây</t>
  </si>
  <si>
    <t>5.86.90.045.000.00.G00</t>
  </si>
  <si>
    <t>Bộ điều khiển nhiệt độ các loại (dùng cho máy biến áp)</t>
  </si>
  <si>
    <t>5.96.10.955.000.00.G00</t>
  </si>
  <si>
    <t>LOA các loại</t>
  </si>
  <si>
    <t>8.35.86.409.000.00.G00</t>
  </si>
  <si>
    <t>Loa máy vi tính</t>
  </si>
  <si>
    <t>8.75.80.001.000.00.G00</t>
  </si>
  <si>
    <t>8.88.55.980.000.00.GXX</t>
  </si>
  <si>
    <t>TỔNG CỘNG (A+B)</t>
  </si>
  <si>
    <t>Phụ lục 04</t>
  </si>
  <si>
    <t xml:space="preserve"> DANH MỤC TSCĐ HƯ HỎNG KHÔNG SỬA CHỮA ĐƯỢC  ĐỀ NGHỊ THANH LÝ NĂM 2024 CÓ CHỨA CHẤT THẢI NGUY HẠI</t>
  </si>
  <si>
    <t>Trọng lượng (kg) - khoảng</t>
  </si>
  <si>
    <t>Máy đo nhiệt độ tia laser - Code Parmer 800-323-4340 (Mỹ)</t>
  </si>
  <si>
    <t>TT3-1325</t>
  </si>
  <si>
    <t>  1.23023030.0001788</t>
  </si>
  <si>
    <t>TBS - EVN</t>
  </si>
  <si>
    <t>Bị hư hỏng, không đo được, công nghệ cũ hơn 10 năm, không sửa chữa được.</t>
  </si>
  <si>
    <t>Máy đo độ cao dây L402
 (CBSX PL-MP-CB-Đ1)</t>
  </si>
  <si>
    <t>TT3-2058</t>
  </si>
  <si>
    <t>  1.23023030.0001822</t>
  </si>
  <si>
    <t>KHCB TCT</t>
  </si>
  <si>
    <t>Bị hư hỏng, không đo được, công nghệ cũ hơn 10 năm không sửa chữa được.</t>
  </si>
  <si>
    <t>Tời máy 3-5 tấn  T-05
(CBSX PL-MP-CB-Đ1)</t>
  </si>
  <si>
    <t>TT3-2064</t>
  </si>
  <si>
    <t>  1.22017979.0001622</t>
  </si>
  <si>
    <t>Máy  bị hỏng 2 lốp xe gắn vào khung sườn, côn vào số khó thao tác,máy hoạt động kéo ko đạt lực, Tan tời nhỏ
 khi kéo cáp chịu lực làm xoắn cáp. (ko sửa chữa)</t>
  </si>
  <si>
    <t>Chỉ tháo các bộ phận có dính dầu đưa sang CTNH còn lại là CTRTT</t>
  </si>
  <si>
    <t>TT3-201806008</t>
  </si>
  <si>
    <t>  1.46000000.0002639</t>
  </si>
  <si>
    <t>Bị hư hỏng, không phù hợp trong chuyển nguồn AC-DC</t>
  </si>
  <si>
    <t>TT3-1411</t>
  </si>
  <si>
    <t>  1.31010101.0002079</t>
  </si>
  <si>
    <t>Ngân sách</t>
  </si>
  <si>
    <t>Xe lâu đời , hay hư hỏng vặt</t>
  </si>
  <si>
    <t>TTĐ Phú Yên</t>
  </si>
  <si>
    <t>Máy đo điện trở tiếp địa MRU-200 (CBSX PL-MP-CB-Đ2)</t>
  </si>
  <si>
    <t>TT3-2053</t>
  </si>
  <si>
    <t>  1.23023030.0001817</t>
  </si>
  <si>
    <t>KHCB-TCT</t>
  </si>
  <si>
    <t>- Pin hư, không lưu trữ dung lượng
- Các nứt bấm bằng nhựa, nút kết nối bị lão hóa, hư hỏng
- Màn hình LCD mờ không rõ.</t>
  </si>
  <si>
    <t>Dcụ quang tuyến kiểm tra nhiệt độ 3iLRSCL2 (CBSX TBA 220kV T.Hòa -</t>
  </si>
  <si>
    <t>TT3-1352</t>
  </si>
  <si>
    <t>  1.23020707.0001782</t>
  </si>
  <si>
    <t>TBS-TCTY</t>
  </si>
  <si>
    <t xml:space="preserve"> - Hư hỏng LCD hiển thị và nỗi phần mềm.
- Bộ phận cấp nguồn hư hỏng (nguồn chập chờn  khi bỏ pin vào, và phát nóng cục bộ).</t>
  </si>
  <si>
    <t>Tời máy 3-5 tấn  T-05(CBSX PL-MP-CB-Đ2)</t>
  </si>
  <si>
    <t>TT3-2065</t>
  </si>
  <si>
    <t>  1.22017979.0001623</t>
  </si>
  <si>
    <t>Vỡ hộp số</t>
  </si>
  <si>
    <t>Xe FORD TRANSIT 79H 94-12</t>
  </si>
  <si>
    <t>TT3-770</t>
  </si>
  <si>
    <t>  1.31010404.0002179</t>
  </si>
  <si>
    <t>Ngân sách+TBS-EVN</t>
  </si>
  <si>
    <t>Hết niên hạng sử dụng</t>
  </si>
  <si>
    <t>TTĐ Bình Định</t>
  </si>
  <si>
    <t xml:space="preserve">Máy bơm chữa cháy - Nhà ĐHSX TTĐ Bình Định - Quảng Ngãi </t>
  </si>
  <si>
    <t>TT3-1408</t>
  </si>
  <si>
    <t>  1.24000000.0002005</t>
  </si>
  <si>
    <t>KHCB</t>
  </si>
  <si>
    <t>hư hỏng và không còn trong phương án PCCC của văn phòng đơn vị.</t>
  </si>
  <si>
    <t>TTĐ Gia Lai</t>
  </si>
  <si>
    <t>Máy đo điện trở tiếp địa</t>
  </si>
  <si>
    <t>TT3-1478</t>
  </si>
  <si>
    <t>  1.23033030.0001903</t>
  </si>
  <si>
    <t>Máy không khởi động được, kiểm tra phần cứng bị hư hỏng, bo mạch nguồn bị hư, IC bo mạch chính bị hư, công nghệ cũ hơn 10 năm, không sửa chữa được.</t>
  </si>
  <si>
    <t xml:space="preserve">Tụ bù 1 pha 500kV-32ohms -1000A*3pha- kèm thiết bị phụ </t>
  </si>
  <si>
    <t>TT3-2276</t>
  </si>
  <si>
    <t>  1.21190000.0001434</t>
  </si>
  <si>
    <t>Đã tháo - lạc hậu kỹ thuật - không sử dụng</t>
  </si>
  <si>
    <t>D4 đã cân trọng lượng thực tế</t>
  </si>
  <si>
    <t>TTĐ Đắc Lắc</t>
  </si>
  <si>
    <t>Xe Ford transit 79H 89-62</t>
  </si>
  <si>
    <t>TT3-407</t>
  </si>
  <si>
    <t>  1.31010404.0002175</t>
  </si>
  <si>
    <t>Ngân sách và TBS-EVN</t>
  </si>
  <si>
    <t>Hết niên  hạn sử dụng</t>
  </si>
  <si>
    <t>TTĐ Ninh thuận</t>
  </si>
  <si>
    <t>Máy đo điện trở tiếp địa đo được điện trở suất - MRU - 200</t>
  </si>
  <si>
    <t>TT3-2171</t>
  </si>
  <si>
    <t>  1.23016161.0001762</t>
  </si>
  <si>
    <t>2013</t>
  </si>
  <si>
    <t>Tự BS</t>
  </si>
  <si>
    <t>- Pin hư, không lưu trữ dung lượng
- Máy bị hư hỏng bo mạch, nút điều khiển, không thể sửa chữa</t>
  </si>
  <si>
    <t>TTĐ Đắc Nông</t>
  </si>
  <si>
    <t>\</t>
  </si>
  <si>
    <t>Xe Ford transit 79H -9421</t>
  </si>
  <si>
    <t>TT3-769</t>
  </si>
  <si>
    <t>  1.31010404.0002178</t>
  </si>
  <si>
    <t>31/03/2004</t>
  </si>
  <si>
    <t>Hết hạn sử dụng</t>
  </si>
  <si>
    <t>Tăng đơ 9 tấn , xích 6m- D93 -Daesen</t>
  </si>
  <si>
    <t>TT3-2002</t>
  </si>
  <si>
    <t>  1.22017979.0001621</t>
  </si>
  <si>
    <t>15/12/2012</t>
  </si>
  <si>
    <t>Hỏng</t>
  </si>
  <si>
    <t>TTĐ Lâm Đồng</t>
  </si>
  <si>
    <t>Bộ sào tiếp địa di động 500kV 49000B-CBSX TBA 500kV Di Linh</t>
  </si>
  <si>
    <t>TT3-1821</t>
  </si>
  <si>
    <t>  1.22017979.0001610</t>
  </si>
  <si>
    <t>Hỏng, rạn nứt, suy giảm cách điện, thí nghiệm không đạt yêu cầu vận hành</t>
  </si>
  <si>
    <t>TTĐ Bình Thuận</t>
  </si>
  <si>
    <t>Xe FORD 79C-03789 (57H-9319)(Từ Đ8 về Đ9)</t>
  </si>
  <si>
    <t>TT3-1898</t>
  </si>
  <si>
    <t>  1.31010404.0002155</t>
  </si>
  <si>
    <t>01/12/1998</t>
  </si>
  <si>
    <t>Xe đã hư hỏng nặng, máy không thẻ khởi động, xe đã hết khấu hao,xe sản xuất từ năm 1998 và có niên hạn sử dụng năm 2023.</t>
  </si>
  <si>
    <t>Máy đo độ cao dây dẫn (Từ Đ8 về Đ9)</t>
  </si>
  <si>
    <t>TT3-1665</t>
  </si>
  <si>
    <t>  1.23041111.0001994</t>
  </si>
  <si>
    <t>29/11/2004</t>
  </si>
  <si>
    <t>Máy báo lỗi E62 và không sử dụng được các chức năng, máy có công nghệ lỗi thời, máy này được đưa vào sử dụng ngày 29/11/2004, đã hết khấu hao.</t>
  </si>
  <si>
    <t>Mã CTNH điềuchỉnh</t>
  </si>
  <si>
    <t>(Đính kèm văn bản số                      /PTC3-TCKT +AT      ngày        tháng   năm 2024)</t>
  </si>
  <si>
    <t>(Đính kèm công văn số               /PTC3-TCKT+AT  ngày         tháng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</si>
</sst>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_-* #,##0.0_-;\-* #,##0.0_-;_-* &quot;-&quot;??_-;_-@_-"/>
    <numFmt numFmtId="166" formatCode="_-* #,##0_-;\-* #,##0_-;_-* &quot;-&quot;??_-;_-@_-"/>
    <numFmt numFmtId="167" formatCode="#,##0.0"/>
    <numFmt numFmtId="168" formatCode="#,###"/>
    <numFmt numFmtId="169" formatCode="#,##0.00_ ;\-#,##0.00\ "/>
    <numFmt numFmtId="170" formatCode="#,##0;[Red]#,##0"/>
  </numFmts>
  <fonts count="34">
    <font>
      <sz val="11"/>
      <color theme="1"/>
      <name val="Calibri"/>
      <charset val="134"/>
      <scheme val="minor"/>
    </font>
    <font>
      <sz val="11"/>
      <color theme="1"/>
      <name val="Times New Roman"/>
      <charset val="134"/>
    </font>
    <font>
      <sz val="12"/>
      <name val="Times New Roman"/>
      <charset val="134"/>
    </font>
    <font>
      <b/>
      <sz val="12"/>
      <name val="Times New Roman"/>
      <charset val="134"/>
    </font>
    <font>
      <b/>
      <sz val="14"/>
      <name val="Times New Roman"/>
      <charset val="134"/>
    </font>
    <font>
      <b/>
      <i/>
      <sz val="12"/>
      <name val="Times New Roman"/>
      <charset val="134"/>
    </font>
    <font>
      <sz val="12"/>
      <name val="Calibri"/>
      <charset val="134"/>
      <scheme val="minor"/>
    </font>
    <font>
      <i/>
      <sz val="12"/>
      <name val="Times New Roman"/>
      <charset val="134"/>
    </font>
    <font>
      <sz val="14"/>
      <name val="Times New Roman"/>
      <charset val="134"/>
    </font>
    <font>
      <sz val="14"/>
      <name val="Calibri"/>
      <charset val="134"/>
      <scheme val="minor"/>
    </font>
    <font>
      <b/>
      <sz val="14"/>
      <name val="Calibri"/>
      <charset val="134"/>
      <scheme val="minor"/>
    </font>
    <font>
      <b/>
      <i/>
      <sz val="14"/>
      <name val="Times New Roman"/>
      <charset val="134"/>
    </font>
    <font>
      <i/>
      <sz val="14"/>
      <name val="Times New Roman"/>
      <charset val="134"/>
    </font>
    <font>
      <sz val="12"/>
      <color theme="1"/>
      <name val="Times New Roman"/>
      <charset val="134"/>
    </font>
    <font>
      <sz val="12"/>
      <color rgb="FF000000"/>
      <name val="Times New Roman"/>
      <charset val="134"/>
    </font>
    <font>
      <b/>
      <sz val="12"/>
      <name val="Calibri"/>
      <charset val="134"/>
      <scheme val="minor"/>
    </font>
    <font>
      <b/>
      <sz val="16"/>
      <name val="Times New Roman"/>
      <charset val="134"/>
    </font>
    <font>
      <sz val="16"/>
      <name val="Times New Roman"/>
      <charset val="134"/>
    </font>
    <font>
      <sz val="11"/>
      <name val="Times New Roman"/>
      <charset val="134"/>
    </font>
    <font>
      <b/>
      <sz val="14"/>
      <color theme="1"/>
      <name val="Times New Roman"/>
      <charset val="134"/>
    </font>
    <font>
      <b/>
      <sz val="12"/>
      <color theme="1"/>
      <name val="Times New Roman"/>
      <charset val="134"/>
    </font>
    <font>
      <b/>
      <sz val="11"/>
      <color theme="1"/>
      <name val="Times New Roman"/>
      <charset val="134"/>
    </font>
    <font>
      <b/>
      <sz val="11"/>
      <name val="Times New Roman"/>
      <charset val="134"/>
    </font>
    <font>
      <sz val="11"/>
      <name val="Calibri"/>
      <charset val="134"/>
      <scheme val="minor"/>
    </font>
    <font>
      <sz val="11"/>
      <color theme="1"/>
      <name val="Calibri"/>
      <charset val="134"/>
      <scheme val="minor"/>
    </font>
    <font>
      <sz val="10"/>
      <color indexed="8"/>
      <name val="Arial"/>
      <charset val="134"/>
    </font>
    <font>
      <sz val="11"/>
      <color theme="1"/>
      <name val="Calibri"/>
      <charset val="163"/>
      <scheme val="minor"/>
    </font>
    <font>
      <sz val="8"/>
      <name val="Tahoma"/>
      <charset val="134"/>
    </font>
    <font>
      <b/>
      <sz val="12"/>
      <name val="Times New Roman"/>
      <family val="1"/>
    </font>
    <font>
      <b/>
      <sz val="14"/>
      <name val="Times New Roman"/>
      <family val="1"/>
    </font>
    <font>
      <b/>
      <sz val="14"/>
      <name val="Calibri"/>
      <family val="2"/>
      <scheme val="minor"/>
    </font>
    <font>
      <b/>
      <sz val="12"/>
      <color theme="1"/>
      <name val="Times New Roman"/>
      <family val="1"/>
    </font>
    <font>
      <sz val="16"/>
      <name val="Times New Roman"/>
      <family val="1"/>
    </font>
    <font>
      <sz val="14"/>
      <name val="Times New Roman"/>
      <family val="1"/>
    </font>
  </fonts>
  <fills count="6">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92D050"/>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auto="1"/>
      </left>
      <right/>
      <top/>
      <bottom/>
      <diagonal/>
    </border>
    <border>
      <left/>
      <right/>
      <top/>
      <bottom style="medium">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right/>
      <top style="thin">
        <color auto="1"/>
      </top>
      <bottom/>
      <diagonal/>
    </border>
  </borders>
  <cellStyleXfs count="7">
    <xf numFmtId="0" fontId="0" fillId="0" borderId="0"/>
    <xf numFmtId="164" fontId="24" fillId="0" borderId="0" applyFont="0" applyFill="0" applyBorder="0" applyAlignment="0" applyProtection="0"/>
    <xf numFmtId="9" fontId="24" fillId="0" borderId="0" applyFont="0" applyFill="0" applyBorder="0" applyAlignment="0" applyProtection="0"/>
    <xf numFmtId="0" fontId="25" fillId="0" borderId="0">
      <alignment vertical="top"/>
    </xf>
    <xf numFmtId="0" fontId="26" fillId="0" borderId="0"/>
    <xf numFmtId="0" fontId="26" fillId="0" borderId="0"/>
    <xf numFmtId="0" fontId="25" fillId="0" borderId="0">
      <alignment vertical="top"/>
    </xf>
  </cellStyleXfs>
  <cellXfs count="41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vertical="center" wrapText="1"/>
    </xf>
    <xf numFmtId="0" fontId="2" fillId="0" borderId="0" xfId="0" applyFont="1" applyAlignment="1">
      <alignment vertical="center"/>
    </xf>
    <xf numFmtId="3" fontId="2" fillId="0" borderId="0" xfId="0" applyNumberFormat="1" applyFont="1" applyAlignment="1">
      <alignment horizontal="center" vertical="center"/>
    </xf>
    <xf numFmtId="14" fontId="2" fillId="0" borderId="0" xfId="0" applyNumberFormat="1" applyFont="1" applyAlignment="1">
      <alignment horizontal="center" vertical="center"/>
    </xf>
    <xf numFmtId="4" fontId="2" fillId="0" borderId="0" xfId="0" applyNumberFormat="1" applyFont="1" applyAlignment="1">
      <alignment vertical="center"/>
    </xf>
    <xf numFmtId="0" fontId="2" fillId="0" borderId="0" xfId="0" applyFont="1" applyAlignment="1">
      <alignment horizontal="left" vertical="center" wrapText="1"/>
    </xf>
    <xf numFmtId="165" fontId="2" fillId="0" borderId="0" xfId="1" applyNumberFormat="1" applyFont="1" applyFill="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3"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3"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right" vertical="center" wrapText="1"/>
    </xf>
    <xf numFmtId="3"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2" xfId="5" applyFont="1" applyBorder="1" applyAlignment="1">
      <alignment vertical="center" wrapText="1"/>
    </xf>
    <xf numFmtId="0" fontId="2" fillId="0" borderId="2" xfId="5" applyFont="1" applyBorder="1" applyAlignment="1">
      <alignment horizontal="center" vertical="center" wrapText="1"/>
    </xf>
    <xf numFmtId="14" fontId="2" fillId="0" borderId="2" xfId="0" applyNumberFormat="1" applyFont="1" applyBorder="1" applyAlignment="1">
      <alignment horizontal="center" vertical="center" wrapText="1"/>
    </xf>
    <xf numFmtId="3" fontId="2" fillId="0" borderId="2" xfId="0" applyNumberFormat="1" applyFont="1" applyBorder="1" applyAlignment="1">
      <alignment horizontal="right" vertical="center" wrapText="1"/>
    </xf>
    <xf numFmtId="0" fontId="3" fillId="2" borderId="6"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3" fontId="3" fillId="2" borderId="2" xfId="1" applyNumberFormat="1" applyFont="1" applyFill="1" applyBorder="1" applyAlignment="1" applyProtection="1">
      <alignment horizontal="right" vertical="center" wrapText="1"/>
    </xf>
    <xf numFmtId="0" fontId="2" fillId="0" borderId="2" xfId="0" applyFont="1" applyBorder="1" applyAlignment="1">
      <alignment horizontal="center" vertical="center"/>
    </xf>
    <xf numFmtId="3" fontId="2" fillId="0" borderId="2" xfId="0" applyNumberFormat="1" applyFont="1" applyBorder="1" applyAlignment="1">
      <alignment horizontal="center" vertical="center"/>
    </xf>
    <xf numFmtId="3" fontId="2" fillId="0" borderId="2" xfId="1" applyNumberFormat="1" applyFont="1" applyFill="1" applyBorder="1" applyAlignment="1">
      <alignment horizontal="right" vertical="center" wrapText="1"/>
    </xf>
    <xf numFmtId="14" fontId="2" fillId="0" borderId="2" xfId="0" applyNumberFormat="1" applyFont="1" applyBorder="1" applyAlignment="1">
      <alignment horizontal="center" vertical="center"/>
    </xf>
    <xf numFmtId="14" fontId="2" fillId="0" borderId="2" xfId="1" applyNumberFormat="1" applyFont="1" applyFill="1" applyBorder="1" applyAlignment="1">
      <alignment horizontal="center" vertical="center" wrapText="1"/>
    </xf>
    <xf numFmtId="0" fontId="2" fillId="0" borderId="2" xfId="0" applyFont="1" applyBorder="1" applyAlignment="1">
      <alignment horizontal="justify" vertical="center"/>
    </xf>
    <xf numFmtId="0" fontId="2" fillId="0" borderId="9" xfId="5" applyFont="1" applyBorder="1" applyAlignment="1">
      <alignment vertical="center" wrapText="1"/>
    </xf>
    <xf numFmtId="0" fontId="2" fillId="0" borderId="9" xfId="5" applyFont="1" applyBorder="1" applyAlignment="1">
      <alignment horizontal="center" vertical="center" wrapText="1"/>
    </xf>
    <xf numFmtId="14" fontId="2" fillId="0" borderId="10" xfId="1" applyNumberFormat="1" applyFont="1" applyFill="1" applyBorder="1" applyAlignment="1">
      <alignment horizontal="center" vertical="center" wrapText="1"/>
    </xf>
    <xf numFmtId="0" fontId="3" fillId="2" borderId="2" xfId="0" applyFont="1" applyFill="1" applyBorder="1" applyAlignment="1">
      <alignment horizontal="center" vertical="center"/>
    </xf>
    <xf numFmtId="14" fontId="3" fillId="2" borderId="2" xfId="1" applyNumberFormat="1" applyFont="1" applyFill="1" applyBorder="1" applyAlignment="1">
      <alignment horizontal="center" vertical="center" wrapText="1"/>
    </xf>
    <xf numFmtId="3" fontId="3" fillId="2" borderId="2" xfId="1" applyNumberFormat="1" applyFont="1" applyFill="1" applyBorder="1" applyAlignment="1">
      <alignment horizontal="right" vertical="center" wrapText="1"/>
    </xf>
    <xf numFmtId="0" fontId="2" fillId="0" borderId="7" xfId="0" applyFont="1" applyBorder="1" applyAlignment="1">
      <alignment horizontal="justify" vertical="center"/>
    </xf>
    <xf numFmtId="0" fontId="2" fillId="0" borderId="2" xfId="0" applyFont="1" applyBorder="1" applyAlignment="1">
      <alignment horizontal="center" vertical="center" wrapText="1"/>
    </xf>
    <xf numFmtId="0" fontId="2" fillId="0" borderId="2" xfId="6" applyFont="1" applyBorder="1" applyAlignment="1">
      <alignment vertical="center" wrapText="1"/>
    </xf>
    <xf numFmtId="166" fontId="2" fillId="0" borderId="2" xfId="1" applyNumberFormat="1" applyFont="1" applyFill="1" applyBorder="1" applyAlignment="1">
      <alignment horizontal="right" vertical="center" wrapText="1"/>
    </xf>
    <xf numFmtId="3" fontId="3" fillId="2" borderId="2" xfId="0" applyNumberFormat="1" applyFont="1" applyFill="1" applyBorder="1" applyAlignment="1">
      <alignment horizontal="center" vertical="center"/>
    </xf>
    <xf numFmtId="14" fontId="3" fillId="2" borderId="2" xfId="0" applyNumberFormat="1" applyFont="1" applyFill="1" applyBorder="1" applyAlignment="1">
      <alignment horizontal="center" vertical="center"/>
    </xf>
    <xf numFmtId="49" fontId="2" fillId="0" borderId="2" xfId="0" applyNumberFormat="1" applyFont="1" applyBorder="1" applyAlignment="1">
      <alignment horizontal="left" vertical="center" wrapText="1"/>
    </xf>
    <xf numFmtId="14" fontId="2" fillId="0" borderId="9" xfId="5" applyNumberFormat="1" applyFont="1" applyBorder="1" applyAlignment="1">
      <alignment horizontal="center" vertical="center" wrapText="1"/>
    </xf>
    <xf numFmtId="0" fontId="2" fillId="0" borderId="4" xfId="0" applyFont="1" applyBorder="1" applyAlignment="1">
      <alignment horizontal="center" vertical="center" wrapText="1"/>
    </xf>
    <xf numFmtId="3" fontId="2" fillId="0" borderId="2" xfId="1" applyNumberFormat="1" applyFont="1" applyFill="1" applyBorder="1" applyAlignment="1" applyProtection="1">
      <alignment horizontal="right" vertical="center" wrapText="1"/>
    </xf>
    <xf numFmtId="0" fontId="3" fillId="2" borderId="2" xfId="0" applyFont="1" applyFill="1" applyBorder="1" applyAlignment="1">
      <alignment horizontal="left" vertical="center"/>
    </xf>
    <xf numFmtId="14" fontId="2" fillId="0" borderId="9" xfId="4" applyNumberFormat="1" applyFont="1" applyBorder="1" applyAlignment="1">
      <alignment horizontal="center" vertical="center" wrapText="1"/>
    </xf>
    <xf numFmtId="49" fontId="2" fillId="0" borderId="6" xfId="0" applyNumberFormat="1" applyFont="1" applyBorder="1" applyAlignment="1">
      <alignment horizontal="left" vertical="center" wrapText="1"/>
    </xf>
    <xf numFmtId="0" fontId="3" fillId="0" borderId="2" xfId="0" applyFont="1" applyBorder="1" applyAlignment="1">
      <alignment horizontal="center" vertical="center"/>
    </xf>
    <xf numFmtId="3" fontId="3" fillId="0" borderId="2" xfId="0" applyNumberFormat="1" applyFont="1" applyBorder="1" applyAlignment="1">
      <alignment horizontal="center" vertical="center"/>
    </xf>
    <xf numFmtId="14" fontId="3" fillId="0" borderId="2" xfId="0" applyNumberFormat="1" applyFont="1" applyBorder="1" applyAlignment="1">
      <alignment horizontal="center" vertical="center"/>
    </xf>
    <xf numFmtId="3" fontId="3" fillId="0" borderId="2" xfId="1" applyNumberFormat="1" applyFont="1" applyFill="1" applyBorder="1" applyAlignment="1" applyProtection="1">
      <alignment horizontal="right" vertical="center" wrapText="1"/>
    </xf>
    <xf numFmtId="49" fontId="2" fillId="0" borderId="0" xfId="0" applyNumberFormat="1" applyFont="1" applyAlignment="1">
      <alignment horizontal="justify" vertical="center" wrapText="1"/>
    </xf>
    <xf numFmtId="0" fontId="2" fillId="0" borderId="0" xfId="0" applyFont="1" applyAlignment="1">
      <alignment horizontal="justify" vertical="center"/>
    </xf>
    <xf numFmtId="4" fontId="2" fillId="0" borderId="0" xfId="0" applyNumberFormat="1" applyFont="1" applyAlignment="1">
      <alignment horizontal="justify" vertical="center"/>
    </xf>
    <xf numFmtId="165" fontId="6" fillId="0" borderId="0" xfId="1" applyNumberFormat="1" applyFont="1" applyFill="1" applyBorder="1" applyAlignment="1">
      <alignment vertical="center"/>
    </xf>
    <xf numFmtId="0" fontId="6" fillId="0" borderId="0" xfId="0" applyFont="1" applyAlignment="1">
      <alignment horizontal="center" vertical="center"/>
    </xf>
    <xf numFmtId="49" fontId="6" fillId="0" borderId="0" xfId="0" applyNumberFormat="1" applyFont="1" applyAlignment="1">
      <alignment vertical="center" wrapText="1"/>
    </xf>
    <xf numFmtId="3" fontId="6" fillId="0" borderId="0" xfId="1" applyNumberFormat="1" applyFont="1" applyFill="1" applyAlignment="1">
      <alignment vertical="center"/>
    </xf>
    <xf numFmtId="14" fontId="6" fillId="0" borderId="0" xfId="1" applyNumberFormat="1" applyFont="1" applyFill="1" applyAlignment="1">
      <alignment horizontal="center" vertical="center"/>
    </xf>
    <xf numFmtId="165" fontId="6" fillId="0" borderId="0" xfId="1" applyNumberFormat="1" applyFont="1" applyFill="1" applyAlignment="1">
      <alignment vertical="center"/>
    </xf>
    <xf numFmtId="166" fontId="6" fillId="0" borderId="0" xfId="1" applyNumberFormat="1" applyFont="1" applyAlignment="1">
      <alignment vertical="center"/>
    </xf>
    <xf numFmtId="0" fontId="6" fillId="0" borderId="0" xfId="0" applyFont="1" applyAlignment="1">
      <alignment vertical="center"/>
    </xf>
    <xf numFmtId="166" fontId="5" fillId="0" borderId="3" xfId="1"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65" fontId="3" fillId="2" borderId="2" xfId="1" applyNumberFormat="1" applyFont="1" applyFill="1" applyBorder="1" applyAlignment="1">
      <alignment horizontal="center" vertical="center"/>
    </xf>
    <xf numFmtId="0" fontId="2" fillId="0" borderId="6" xfId="0" applyFont="1" applyBorder="1" applyAlignment="1">
      <alignment vertical="center" wrapText="1"/>
    </xf>
    <xf numFmtId="165" fontId="2" fillId="0" borderId="2" xfId="1" applyNumberFormat="1" applyFont="1" applyFill="1" applyBorder="1" applyAlignment="1" applyProtection="1">
      <alignment horizontal="center" vertical="center"/>
    </xf>
    <xf numFmtId="0" fontId="3" fillId="2" borderId="2" xfId="0" applyFont="1" applyFill="1" applyBorder="1" applyAlignment="1">
      <alignment horizontal="left" vertical="center" wrapText="1"/>
    </xf>
    <xf numFmtId="0" fontId="2" fillId="0" borderId="1" xfId="0" applyFont="1" applyBorder="1" applyAlignment="1">
      <alignment horizontal="center" vertical="center"/>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6"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12" xfId="0" applyFont="1" applyBorder="1" applyAlignment="1">
      <alignment horizontal="left" vertical="center" wrapText="1"/>
    </xf>
    <xf numFmtId="165" fontId="2" fillId="0" borderId="2" xfId="1" applyNumberFormat="1" applyFont="1" applyFill="1" applyBorder="1" applyAlignment="1">
      <alignment horizontal="center" vertical="center" wrapText="1"/>
    </xf>
    <xf numFmtId="167" fontId="3" fillId="2" borderId="2" xfId="1" applyNumberFormat="1" applyFont="1" applyFill="1" applyBorder="1" applyAlignment="1" applyProtection="1">
      <alignment horizontal="center" vertical="center"/>
    </xf>
    <xf numFmtId="0" fontId="2" fillId="0" borderId="13" xfId="0" applyFont="1" applyBorder="1" applyAlignment="1">
      <alignment vertical="center" wrapText="1"/>
    </xf>
    <xf numFmtId="0" fontId="2" fillId="0" borderId="2" xfId="0" applyFont="1" applyBorder="1" applyAlignment="1">
      <alignment horizontal="left" vertical="center" wrapText="1"/>
    </xf>
    <xf numFmtId="168" fontId="2" fillId="0" borderId="6" xfId="0" applyNumberFormat="1" applyFont="1" applyBorder="1" applyAlignment="1">
      <alignment horizontal="left" vertical="center" wrapText="1"/>
    </xf>
    <xf numFmtId="167" fontId="2" fillId="0" borderId="2" xfId="0" applyNumberFormat="1" applyFont="1" applyBorder="1" applyAlignment="1">
      <alignment horizontal="center" vertical="center"/>
    </xf>
    <xf numFmtId="0" fontId="8" fillId="0" borderId="0" xfId="0" applyFont="1" applyAlignment="1">
      <alignment vertical="center"/>
    </xf>
    <xf numFmtId="4" fontId="3" fillId="0" borderId="2" xfId="0" applyNumberFormat="1" applyFont="1" applyBorder="1" applyAlignment="1">
      <alignment horizontal="center" vertical="center"/>
    </xf>
    <xf numFmtId="0" fontId="3" fillId="0" borderId="6" xfId="0" applyFont="1" applyBorder="1" applyAlignment="1">
      <alignment horizontal="left" vertical="center" wrapText="1"/>
    </xf>
    <xf numFmtId="165" fontId="3" fillId="0" borderId="2" xfId="1" applyNumberFormat="1" applyFont="1" applyFill="1" applyBorder="1" applyAlignment="1">
      <alignment horizontal="center" vertical="center"/>
    </xf>
    <xf numFmtId="165" fontId="6" fillId="0" borderId="0" xfId="1" applyNumberFormat="1" applyFont="1" applyFill="1" applyAlignment="1">
      <alignment horizontal="center" vertical="center"/>
    </xf>
    <xf numFmtId="0" fontId="4"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4" fontId="9" fillId="0" borderId="0" xfId="0" applyNumberFormat="1" applyFont="1" applyAlignment="1">
      <alignment vertical="center"/>
    </xf>
    <xf numFmtId="9" fontId="9" fillId="0" borderId="0" xfId="2" applyFont="1" applyAlignment="1">
      <alignment vertical="center"/>
    </xf>
    <xf numFmtId="164" fontId="9" fillId="0" borderId="0" xfId="1" applyFont="1" applyFill="1" applyAlignment="1">
      <alignment vertical="center"/>
    </xf>
    <xf numFmtId="49" fontId="9" fillId="0" borderId="0" xfId="0" applyNumberFormat="1" applyFont="1" applyAlignment="1">
      <alignment vertical="center"/>
    </xf>
    <xf numFmtId="0" fontId="10" fillId="0" borderId="0" xfId="0" applyFont="1" applyAlignment="1">
      <alignment horizontal="center" vertical="center"/>
    </xf>
    <xf numFmtId="4" fontId="10" fillId="0" borderId="0" xfId="0" applyNumberFormat="1" applyFont="1" applyAlignment="1">
      <alignment vertical="center"/>
    </xf>
    <xf numFmtId="0" fontId="10" fillId="0" borderId="0" xfId="0" applyFont="1" applyAlignment="1">
      <alignment vertical="center"/>
    </xf>
    <xf numFmtId="9" fontId="10" fillId="0" borderId="0" xfId="2" applyFont="1" applyAlignment="1">
      <alignment vertical="center"/>
    </xf>
    <xf numFmtId="49" fontId="4" fillId="0" borderId="2" xfId="0" applyNumberFormat="1" applyFont="1" applyBorder="1" applyAlignment="1">
      <alignment horizontal="center" vertical="center" wrapText="1"/>
    </xf>
    <xf numFmtId="49" fontId="4" fillId="0" borderId="2" xfId="1" applyNumberFormat="1" applyFont="1" applyFill="1" applyBorder="1" applyAlignment="1">
      <alignment horizontal="center" vertical="center" wrapText="1"/>
    </xf>
    <xf numFmtId="49" fontId="4" fillId="0" borderId="2" xfId="2" applyNumberFormat="1" applyFont="1" applyFill="1" applyBorder="1" applyAlignment="1">
      <alignment horizontal="center" vertical="center" wrapText="1"/>
    </xf>
    <xf numFmtId="4" fontId="4" fillId="4" borderId="2" xfId="0" applyNumberFormat="1" applyFont="1" applyFill="1" applyBorder="1" applyAlignment="1">
      <alignment horizontal="center" vertical="center" wrapText="1"/>
    </xf>
    <xf numFmtId="3" fontId="4" fillId="4" borderId="2" xfId="0" applyNumberFormat="1" applyFont="1" applyFill="1" applyBorder="1" applyAlignment="1">
      <alignment vertical="center" wrapText="1"/>
    </xf>
    <xf numFmtId="4" fontId="4" fillId="2" borderId="2" xfId="0" applyNumberFormat="1" applyFont="1" applyFill="1" applyBorder="1" applyAlignment="1">
      <alignment vertical="center" wrapText="1"/>
    </xf>
    <xf numFmtId="3" fontId="4" fillId="2" borderId="2" xfId="0" applyNumberFormat="1" applyFont="1" applyFill="1" applyBorder="1" applyAlignment="1">
      <alignment vertical="center" wrapText="1"/>
    </xf>
    <xf numFmtId="0" fontId="8" fillId="3" borderId="1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7" xfId="0" applyFont="1" applyFill="1" applyBorder="1" applyAlignment="1">
      <alignment vertical="center" wrapText="1"/>
    </xf>
    <xf numFmtId="4" fontId="8" fillId="3" borderId="17" xfId="0" applyNumberFormat="1" applyFont="1" applyFill="1" applyBorder="1" applyAlignment="1">
      <alignment horizontal="right" vertical="center" wrapText="1"/>
    </xf>
    <xf numFmtId="9" fontId="8" fillId="3" borderId="17" xfId="2" applyFont="1" applyFill="1" applyBorder="1" applyAlignment="1">
      <alignment horizontal="right" vertical="center" wrapText="1"/>
    </xf>
    <xf numFmtId="0" fontId="8" fillId="3" borderId="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0" xfId="0" applyFont="1" applyFill="1" applyBorder="1" applyAlignment="1">
      <alignment vertical="center" wrapText="1"/>
    </xf>
    <xf numFmtId="4" fontId="8" fillId="3" borderId="20" xfId="0" applyNumberFormat="1" applyFont="1" applyFill="1" applyBorder="1" applyAlignment="1">
      <alignment horizontal="right" vertical="center" wrapText="1"/>
    </xf>
    <xf numFmtId="9" fontId="8" fillId="3" borderId="21" xfId="2" applyFont="1" applyFill="1" applyBorder="1" applyAlignment="1">
      <alignment horizontal="right" vertical="center" wrapText="1"/>
    </xf>
    <xf numFmtId="4" fontId="4" fillId="4" borderId="2" xfId="0" applyNumberFormat="1" applyFont="1" applyFill="1" applyBorder="1" applyAlignment="1">
      <alignment horizontal="right" vertical="center" wrapText="1"/>
    </xf>
    <xf numFmtId="0" fontId="4" fillId="2" borderId="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2" xfId="0" applyFont="1" applyFill="1" applyBorder="1" applyAlignment="1">
      <alignment vertical="center" wrapText="1"/>
    </xf>
    <xf numFmtId="4" fontId="8" fillId="3" borderId="22" xfId="0" applyNumberFormat="1" applyFont="1" applyFill="1" applyBorder="1" applyAlignment="1">
      <alignment horizontal="right" vertical="center" wrapText="1"/>
    </xf>
    <xf numFmtId="3" fontId="8" fillId="3" borderId="22" xfId="0" applyNumberFormat="1" applyFont="1" applyFill="1" applyBorder="1" applyAlignment="1">
      <alignment vertical="center" wrapText="1"/>
    </xf>
    <xf numFmtId="9" fontId="8" fillId="3" borderId="22" xfId="2" applyFont="1" applyFill="1" applyBorder="1" applyAlignment="1">
      <alignment vertical="center" wrapText="1"/>
    </xf>
    <xf numFmtId="9" fontId="8" fillId="3" borderId="20" xfId="2" applyFont="1" applyFill="1" applyBorder="1" applyAlignment="1">
      <alignment vertical="center" wrapText="1"/>
    </xf>
    <xf numFmtId="9" fontId="8" fillId="3" borderId="17" xfId="2" applyFont="1" applyFill="1" applyBorder="1" applyAlignment="1">
      <alignment vertical="center" wrapText="1"/>
    </xf>
    <xf numFmtId="164" fontId="10" fillId="0" borderId="0" xfId="1" applyFont="1" applyFill="1" applyAlignment="1">
      <alignment vertical="center"/>
    </xf>
    <xf numFmtId="164" fontId="10" fillId="0" borderId="0" xfId="1" applyFont="1" applyFill="1" applyAlignment="1">
      <alignment vertical="center" wrapText="1"/>
    </xf>
    <xf numFmtId="164" fontId="10" fillId="0" borderId="0" xfId="1" applyFont="1" applyFill="1" applyAlignment="1">
      <alignment horizontal="right" vertical="center" wrapText="1"/>
    </xf>
    <xf numFmtId="49" fontId="8" fillId="0" borderId="0" xfId="0" applyNumberFormat="1" applyFont="1" applyAlignment="1">
      <alignment vertical="center"/>
    </xf>
    <xf numFmtId="49" fontId="4" fillId="0" borderId="2" xfId="0" applyNumberFormat="1" applyFont="1" applyBorder="1" applyAlignment="1">
      <alignment vertical="center"/>
    </xf>
    <xf numFmtId="0" fontId="8" fillId="0" borderId="24" xfId="0" applyFont="1" applyBorder="1" applyAlignment="1">
      <alignment horizontal="left" vertical="top" wrapText="1"/>
    </xf>
    <xf numFmtId="0" fontId="8" fillId="0" borderId="2" xfId="0" applyFont="1" applyBorder="1" applyAlignment="1">
      <alignment horizontal="center" vertical="center" wrapText="1"/>
    </xf>
    <xf numFmtId="3" fontId="8" fillId="3" borderId="17" xfId="0" applyNumberFormat="1" applyFont="1" applyFill="1" applyBorder="1" applyAlignment="1">
      <alignment horizontal="left" vertical="center" wrapText="1"/>
    </xf>
    <xf numFmtId="0" fontId="8" fillId="3" borderId="16" xfId="0" applyFont="1" applyFill="1" applyBorder="1" applyAlignment="1">
      <alignment horizontal="center" vertical="center" wrapText="1"/>
    </xf>
    <xf numFmtId="164" fontId="8" fillId="0" borderId="2" xfId="1" applyFont="1" applyFill="1" applyBorder="1" applyAlignment="1">
      <alignment vertical="center"/>
    </xf>
    <xf numFmtId="49" fontId="8" fillId="0" borderId="2" xfId="0" applyNumberFormat="1" applyFont="1" applyBorder="1" applyAlignment="1">
      <alignment vertical="center"/>
    </xf>
    <xf numFmtId="3" fontId="8" fillId="3" borderId="20" xfId="0" applyNumberFormat="1" applyFont="1" applyFill="1" applyBorder="1" applyAlignment="1">
      <alignment horizontal="left" vertical="center" wrapText="1"/>
    </xf>
    <xf numFmtId="0" fontId="8" fillId="3" borderId="21" xfId="0" applyFont="1" applyFill="1" applyBorder="1" applyAlignment="1">
      <alignment horizontal="center" vertical="center" wrapText="1"/>
    </xf>
    <xf numFmtId="0" fontId="8" fillId="0" borderId="25" xfId="0" applyFont="1" applyBorder="1" applyAlignment="1">
      <alignment horizontal="left" vertical="top" wrapText="1"/>
    </xf>
    <xf numFmtId="0" fontId="8" fillId="0" borderId="1" xfId="0" applyFont="1" applyBorder="1" applyAlignment="1">
      <alignment horizontal="center" vertical="center" wrapText="1"/>
    </xf>
    <xf numFmtId="49" fontId="4" fillId="0" borderId="0" xfId="0" applyNumberFormat="1" applyFont="1" applyAlignment="1">
      <alignment vertical="center"/>
    </xf>
    <xf numFmtId="0" fontId="8" fillId="3" borderId="19"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3"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9" fontId="8" fillId="3" borderId="20" xfId="2" applyFont="1" applyFill="1" applyBorder="1" applyAlignment="1">
      <alignment horizontal="right" vertical="center" wrapText="1"/>
    </xf>
    <xf numFmtId="0" fontId="8" fillId="0" borderId="6" xfId="0" applyFont="1" applyBorder="1" applyAlignment="1">
      <alignment horizontal="center" vertical="center" wrapText="1"/>
    </xf>
    <xf numFmtId="164" fontId="4" fillId="2" borderId="2" xfId="1" applyFont="1" applyFill="1" applyBorder="1" applyAlignment="1">
      <alignment vertical="center" wrapText="1"/>
    </xf>
    <xf numFmtId="165" fontId="8" fillId="3" borderId="6" xfId="1"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164" fontId="4" fillId="2" borderId="2" xfId="1" applyFont="1" applyFill="1" applyBorder="1" applyAlignment="1">
      <alignment vertical="center"/>
    </xf>
    <xf numFmtId="9" fontId="8" fillId="3" borderId="16" xfId="2" applyFont="1" applyFill="1" applyBorder="1" applyAlignment="1">
      <alignment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vertical="center" wrapText="1"/>
    </xf>
    <xf numFmtId="4" fontId="8" fillId="3" borderId="2" xfId="0" applyNumberFormat="1" applyFont="1" applyFill="1" applyBorder="1" applyAlignment="1">
      <alignment horizontal="right" vertical="center" wrapText="1"/>
    </xf>
    <xf numFmtId="9" fontId="8" fillId="3" borderId="2" xfId="2" applyFont="1" applyFill="1" applyBorder="1" applyAlignment="1">
      <alignment vertical="center" wrapText="1"/>
    </xf>
    <xf numFmtId="4" fontId="4" fillId="3" borderId="2" xfId="0" applyNumberFormat="1" applyFont="1" applyFill="1" applyBorder="1" applyAlignment="1">
      <alignment vertical="center" wrapText="1"/>
    </xf>
    <xf numFmtId="3" fontId="4" fillId="3" borderId="2" xfId="0" applyNumberFormat="1" applyFont="1" applyFill="1" applyBorder="1" applyAlignment="1">
      <alignment vertical="center" wrapText="1"/>
    </xf>
    <xf numFmtId="3" fontId="8" fillId="3" borderId="0" xfId="0" applyNumberFormat="1" applyFont="1" applyFill="1" applyAlignment="1">
      <alignment vertical="center" wrapText="1"/>
    </xf>
    <xf numFmtId="9" fontId="8" fillId="3" borderId="0" xfId="2" applyFont="1" applyFill="1" applyBorder="1" applyAlignment="1">
      <alignment vertical="center" wrapText="1"/>
    </xf>
    <xf numFmtId="0" fontId="12" fillId="0" borderId="0" xfId="0" applyFont="1" applyAlignment="1">
      <alignment vertical="center" wrapText="1"/>
    </xf>
    <xf numFmtId="3" fontId="9" fillId="0" borderId="0" xfId="0" applyNumberFormat="1" applyFont="1" applyAlignment="1">
      <alignment vertical="center"/>
    </xf>
    <xf numFmtId="0" fontId="9" fillId="3" borderId="0" xfId="0" applyFont="1" applyFill="1" applyAlignment="1">
      <alignmen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164" fontId="4" fillId="0" borderId="2" xfId="1" applyFont="1" applyFill="1" applyBorder="1" applyAlignment="1">
      <alignment vertical="center" wrapText="1"/>
    </xf>
    <xf numFmtId="0" fontId="12" fillId="0" borderId="0" xfId="0" applyFont="1" applyAlignment="1">
      <alignment horizontal="center" vertical="center" wrapText="1"/>
    </xf>
    <xf numFmtId="0" fontId="3" fillId="0" borderId="0" xfId="0" applyFont="1" applyAlignment="1">
      <alignment vertical="center"/>
    </xf>
    <xf numFmtId="9" fontId="2" fillId="0" borderId="0" xfId="2" applyFont="1" applyFill="1" applyAlignment="1">
      <alignment vertical="center"/>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13" fillId="0" borderId="2" xfId="0" applyFont="1" applyBorder="1" applyAlignment="1">
      <alignment vertical="center" wrapText="1"/>
    </xf>
    <xf numFmtId="0" fontId="14" fillId="0" borderId="2" xfId="5" applyFont="1" applyBorder="1" applyAlignment="1">
      <alignment vertical="center" wrapText="1"/>
    </xf>
    <xf numFmtId="0" fontId="3" fillId="0" borderId="0" xfId="0" applyFont="1" applyAlignment="1">
      <alignment horizontal="center" vertical="center" wrapText="1"/>
    </xf>
    <xf numFmtId="165" fontId="15" fillId="0" borderId="0" xfId="1" applyNumberFormat="1" applyFont="1" applyFill="1" applyBorder="1" applyAlignment="1">
      <alignment vertical="center"/>
    </xf>
    <xf numFmtId="49" fontId="15" fillId="0" borderId="0" xfId="0" applyNumberFormat="1" applyFont="1" applyAlignment="1">
      <alignment vertical="center" wrapText="1"/>
    </xf>
    <xf numFmtId="0" fontId="15" fillId="0" borderId="0" xfId="0" applyFont="1" applyAlignment="1">
      <alignment horizontal="center" vertical="center"/>
    </xf>
    <xf numFmtId="3" fontId="15" fillId="0" borderId="0" xfId="1" applyNumberFormat="1" applyFont="1" applyFill="1" applyAlignment="1">
      <alignment vertical="center"/>
    </xf>
    <xf numFmtId="14" fontId="15" fillId="0" borderId="0" xfId="1" applyNumberFormat="1" applyFont="1" applyFill="1" applyAlignment="1">
      <alignment horizontal="center" vertical="center"/>
    </xf>
    <xf numFmtId="165" fontId="15" fillId="0" borderId="0" xfId="1" applyNumberFormat="1" applyFont="1" applyFill="1" applyAlignment="1">
      <alignment vertical="center"/>
    </xf>
    <xf numFmtId="49" fontId="3" fillId="0" borderId="0" xfId="0" applyNumberFormat="1" applyFont="1" applyAlignment="1">
      <alignment vertical="center" wrapText="1"/>
    </xf>
    <xf numFmtId="3" fontId="3" fillId="0" borderId="0" xfId="0" applyNumberFormat="1" applyFont="1" applyAlignment="1">
      <alignment horizontal="center" vertical="center"/>
    </xf>
    <xf numFmtId="14" fontId="3" fillId="0" borderId="0" xfId="0" applyNumberFormat="1" applyFont="1" applyAlignment="1">
      <alignment horizontal="center" vertical="center"/>
    </xf>
    <xf numFmtId="4" fontId="3" fillId="0" borderId="0" xfId="0" applyNumberFormat="1" applyFont="1" applyAlignment="1">
      <alignment vertical="center"/>
    </xf>
    <xf numFmtId="49" fontId="5" fillId="0" borderId="3" xfId="2" applyNumberFormat="1" applyFont="1" applyFill="1" applyBorder="1" applyAlignment="1">
      <alignment horizontal="center" vertical="center" wrapText="1"/>
    </xf>
    <xf numFmtId="9" fontId="3" fillId="2" borderId="2" xfId="2" applyFont="1" applyFill="1" applyBorder="1" applyAlignment="1">
      <alignment vertical="center" wrapText="1"/>
    </xf>
    <xf numFmtId="0" fontId="2" fillId="2" borderId="2" xfId="0" applyFont="1" applyFill="1" applyBorder="1" applyAlignment="1">
      <alignment horizontal="center" vertical="center"/>
    </xf>
    <xf numFmtId="9" fontId="2" fillId="0" borderId="2" xfId="2" applyFont="1" applyFill="1" applyBorder="1" applyAlignment="1">
      <alignment vertical="center" wrapText="1"/>
    </xf>
    <xf numFmtId="0" fontId="13" fillId="0" borderId="2" xfId="0" applyFont="1" applyBorder="1" applyAlignment="1">
      <alignment horizontal="center" vertical="center"/>
    </xf>
    <xf numFmtId="0" fontId="13" fillId="0" borderId="6" xfId="0" applyFont="1" applyBorder="1" applyAlignment="1">
      <alignment vertical="center" wrapText="1"/>
    </xf>
    <xf numFmtId="9" fontId="15" fillId="0" borderId="0" xfId="2" applyFont="1" applyFill="1" applyBorder="1" applyAlignment="1">
      <alignment vertical="center"/>
    </xf>
    <xf numFmtId="9" fontId="15" fillId="0" borderId="0" xfId="2" applyFont="1" applyFill="1" applyAlignment="1">
      <alignment vertical="center"/>
    </xf>
    <xf numFmtId="165" fontId="15" fillId="0" borderId="0" xfId="1" applyNumberFormat="1" applyFont="1" applyFill="1" applyAlignment="1">
      <alignment horizontal="center" vertical="center"/>
    </xf>
    <xf numFmtId="0" fontId="3" fillId="0" borderId="0" xfId="0" applyFont="1" applyAlignment="1">
      <alignment horizontal="left" vertical="center" wrapText="1"/>
    </xf>
    <xf numFmtId="9" fontId="3" fillId="0" borderId="0" xfId="2" applyFont="1" applyFill="1" applyAlignment="1">
      <alignment vertical="center"/>
    </xf>
    <xf numFmtId="0" fontId="15" fillId="0" borderId="0" xfId="0" applyFont="1" applyAlignment="1">
      <alignment vertical="center"/>
    </xf>
    <xf numFmtId="4" fontId="6" fillId="0" borderId="0" xfId="0" applyNumberFormat="1" applyFont="1" applyAlignment="1">
      <alignment vertical="center"/>
    </xf>
    <xf numFmtId="9" fontId="6" fillId="0" borderId="0" xfId="2" applyFont="1" applyAlignment="1">
      <alignment vertical="center"/>
    </xf>
    <xf numFmtId="49" fontId="5" fillId="0" borderId="2" xfId="1" applyNumberFormat="1"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3" fontId="3" fillId="4" borderId="2" xfId="0" applyNumberFormat="1" applyFont="1" applyFill="1" applyBorder="1" applyAlignment="1">
      <alignment vertical="center" wrapText="1"/>
    </xf>
    <xf numFmtId="4" fontId="3" fillId="2" borderId="2" xfId="0" applyNumberFormat="1" applyFont="1" applyFill="1" applyBorder="1" applyAlignment="1">
      <alignment vertical="center" wrapText="1"/>
    </xf>
    <xf numFmtId="3" fontId="3" fillId="2" borderId="2" xfId="0" applyNumberFormat="1" applyFont="1" applyFill="1" applyBorder="1" applyAlignment="1">
      <alignment vertical="center" wrapText="1"/>
    </xf>
    <xf numFmtId="0" fontId="2" fillId="3" borderId="1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2" xfId="0" applyFont="1" applyFill="1" applyBorder="1" applyAlignment="1">
      <alignment vertical="center" wrapText="1"/>
    </xf>
    <xf numFmtId="4" fontId="2" fillId="3" borderId="22" xfId="0" applyNumberFormat="1" applyFont="1" applyFill="1" applyBorder="1" applyAlignment="1">
      <alignment horizontal="right" vertical="center" wrapText="1"/>
    </xf>
    <xf numFmtId="3" fontId="2" fillId="3" borderId="22" xfId="0" applyNumberFormat="1" applyFont="1" applyFill="1" applyBorder="1" applyAlignment="1">
      <alignment horizontal="right" vertical="center" wrapText="1"/>
    </xf>
    <xf numFmtId="3" fontId="2" fillId="3" borderId="22" xfId="0" applyNumberFormat="1" applyFont="1" applyFill="1" applyBorder="1" applyAlignment="1">
      <alignment vertical="center" wrapText="1"/>
    </xf>
    <xf numFmtId="9" fontId="2" fillId="3" borderId="22" xfId="2" applyFont="1" applyFill="1" applyBorder="1" applyAlignment="1">
      <alignment horizontal="right" vertical="center" wrapText="1"/>
    </xf>
    <xf numFmtId="4" fontId="3" fillId="4" borderId="2" xfId="0" applyNumberFormat="1" applyFont="1" applyFill="1" applyBorder="1" applyAlignment="1">
      <alignment horizontal="right" vertical="center" wrapText="1"/>
    </xf>
    <xf numFmtId="3" fontId="3" fillId="4" borderId="2" xfId="0" applyNumberFormat="1" applyFont="1" applyFill="1" applyBorder="1" applyAlignment="1">
      <alignment horizontal="righ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vertical="center" wrapText="1"/>
    </xf>
    <xf numFmtId="4" fontId="2" fillId="3" borderId="2"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2" fillId="3" borderId="2" xfId="0" applyNumberFormat="1" applyFont="1" applyFill="1" applyBorder="1" applyAlignment="1">
      <alignment vertical="center" wrapText="1"/>
    </xf>
    <xf numFmtId="9" fontId="2" fillId="3" borderId="2" xfId="2" applyFont="1" applyFill="1" applyBorder="1" applyAlignment="1">
      <alignment horizontal="right" vertical="center" wrapText="1"/>
    </xf>
    <xf numFmtId="0" fontId="2" fillId="3" borderId="20" xfId="0" applyFont="1" applyFill="1" applyBorder="1" applyAlignment="1">
      <alignment horizontal="center" vertical="center" wrapText="1"/>
    </xf>
    <xf numFmtId="0" fontId="2" fillId="3" borderId="20" xfId="0" applyFont="1" applyFill="1" applyBorder="1" applyAlignment="1">
      <alignment vertical="center" wrapText="1"/>
    </xf>
    <xf numFmtId="4" fontId="2" fillId="3" borderId="20" xfId="0" applyNumberFormat="1" applyFont="1" applyFill="1" applyBorder="1" applyAlignment="1">
      <alignment horizontal="right" vertical="center" wrapText="1"/>
    </xf>
    <xf numFmtId="3" fontId="2" fillId="3" borderId="20" xfId="0" applyNumberFormat="1" applyFont="1" applyFill="1" applyBorder="1" applyAlignment="1">
      <alignment horizontal="right" vertical="center" wrapText="1"/>
    </xf>
    <xf numFmtId="9" fontId="2" fillId="3" borderId="20" xfId="2" applyFont="1" applyFill="1" applyBorder="1" applyAlignment="1">
      <alignment horizontal="right" vertical="center" wrapText="1"/>
    </xf>
    <xf numFmtId="0" fontId="2" fillId="3" borderId="9" xfId="0" applyFont="1" applyFill="1" applyBorder="1" applyAlignment="1">
      <alignment horizontal="center" vertical="center" wrapText="1"/>
    </xf>
    <xf numFmtId="3" fontId="6" fillId="3" borderId="22" xfId="0" applyNumberFormat="1" applyFont="1" applyFill="1" applyBorder="1" applyAlignment="1">
      <alignment vertical="center" wrapText="1"/>
    </xf>
    <xf numFmtId="9" fontId="2" fillId="3" borderId="22" xfId="2" applyFont="1" applyFill="1" applyBorder="1" applyAlignment="1">
      <alignment vertical="center" wrapText="1"/>
    </xf>
    <xf numFmtId="166" fontId="9" fillId="0" borderId="0" xfId="1" applyNumberFormat="1" applyFont="1" applyAlignment="1">
      <alignment vertical="center"/>
    </xf>
    <xf numFmtId="166" fontId="9" fillId="0" borderId="0" xfId="1" applyNumberFormat="1" applyFont="1" applyAlignment="1">
      <alignment vertical="center" wrapText="1"/>
    </xf>
    <xf numFmtId="166" fontId="9" fillId="0" borderId="0" xfId="1" applyNumberFormat="1" applyFont="1" applyAlignment="1">
      <alignment horizontal="right" vertical="center" wrapText="1"/>
    </xf>
    <xf numFmtId="3" fontId="3" fillId="4" borderId="2"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3" fontId="2" fillId="2" borderId="2" xfId="0" applyNumberFormat="1" applyFont="1" applyFill="1" applyBorder="1" applyAlignment="1">
      <alignment vertical="center" wrapText="1"/>
    </xf>
    <xf numFmtId="0" fontId="2" fillId="0" borderId="24" xfId="0" applyFont="1" applyBorder="1" applyAlignment="1">
      <alignment vertical="top" wrapText="1"/>
    </xf>
    <xf numFmtId="3" fontId="2" fillId="3" borderId="22" xfId="0" applyNumberFormat="1" applyFont="1" applyFill="1" applyBorder="1" applyAlignment="1">
      <alignment horizontal="left" vertical="center" wrapText="1"/>
    </xf>
    <xf numFmtId="3" fontId="2" fillId="4" borderId="2" xfId="0" applyNumberFormat="1" applyFont="1" applyFill="1" applyBorder="1" applyAlignment="1">
      <alignment horizontal="right" vertical="center" wrapText="1"/>
    </xf>
    <xf numFmtId="0" fontId="3" fillId="4" borderId="2" xfId="0" applyFont="1" applyFill="1" applyBorder="1" applyAlignment="1">
      <alignment vertical="center" wrapText="1"/>
    </xf>
    <xf numFmtId="166" fontId="6" fillId="0" borderId="0" xfId="1" applyNumberFormat="1" applyFont="1" applyFill="1" applyAlignment="1">
      <alignment vertical="center"/>
    </xf>
    <xf numFmtId="0" fontId="2" fillId="0" borderId="2" xfId="0" applyFont="1" applyBorder="1" applyAlignment="1">
      <alignment vertical="top" wrapText="1"/>
    </xf>
    <xf numFmtId="3" fontId="2" fillId="3" borderId="2" xfId="0" applyNumberFormat="1" applyFont="1" applyFill="1" applyBorder="1" applyAlignment="1">
      <alignment horizontal="left" vertical="center" wrapText="1"/>
    </xf>
    <xf numFmtId="3" fontId="6" fillId="3" borderId="20" xfId="0" applyNumberFormat="1" applyFont="1" applyFill="1" applyBorder="1" applyAlignment="1">
      <alignment vertical="center" wrapText="1"/>
    </xf>
    <xf numFmtId="9" fontId="2" fillId="3" borderId="20" xfId="2" applyFont="1" applyFill="1" applyBorder="1" applyAlignment="1">
      <alignment vertical="center" wrapText="1"/>
    </xf>
    <xf numFmtId="0" fontId="2" fillId="2" borderId="2" xfId="0" applyFont="1" applyFill="1" applyBorder="1" applyAlignment="1">
      <alignment horizontal="center" vertical="center" wrapText="1"/>
    </xf>
    <xf numFmtId="170" fontId="2" fillId="2" borderId="2" xfId="0" applyNumberFormat="1" applyFont="1" applyFill="1" applyBorder="1" applyAlignment="1">
      <alignment horizontal="right" vertical="center" wrapText="1"/>
    </xf>
    <xf numFmtId="166" fontId="2" fillId="2" borderId="2" xfId="1" applyNumberFormat="1" applyFont="1" applyFill="1" applyBorder="1" applyAlignment="1">
      <alignment horizontal="right" vertical="center" wrapText="1"/>
    </xf>
    <xf numFmtId="9" fontId="3" fillId="2" borderId="2" xfId="2" applyFont="1" applyFill="1" applyBorder="1" applyAlignment="1">
      <alignment horizontal="center" vertical="center" wrapText="1"/>
    </xf>
    <xf numFmtId="165" fontId="2" fillId="0" borderId="2" xfId="1" applyNumberFormat="1" applyFont="1" applyFill="1" applyBorder="1" applyAlignment="1">
      <alignment horizontal="left" vertical="center" wrapText="1" indent="2"/>
    </xf>
    <xf numFmtId="170" fontId="2" fillId="0" borderId="2" xfId="1" applyNumberFormat="1" applyFont="1" applyFill="1" applyBorder="1" applyAlignment="1">
      <alignment vertical="center"/>
    </xf>
    <xf numFmtId="4" fontId="3" fillId="3" borderId="2" xfId="0" applyNumberFormat="1" applyFont="1" applyFill="1" applyBorder="1" applyAlignment="1">
      <alignment vertical="center" wrapText="1"/>
    </xf>
    <xf numFmtId="3" fontId="3" fillId="3" borderId="2" xfId="0" applyNumberFormat="1" applyFont="1" applyFill="1" applyBorder="1" applyAlignment="1">
      <alignment vertical="center" wrapText="1"/>
    </xf>
    <xf numFmtId="3" fontId="3" fillId="3" borderId="0" xfId="0" applyNumberFormat="1" applyFont="1" applyFill="1" applyAlignment="1">
      <alignment vertical="center" wrapText="1"/>
    </xf>
    <xf numFmtId="9" fontId="3" fillId="3" borderId="0" xfId="2" applyFont="1" applyFill="1" applyBorder="1" applyAlignment="1">
      <alignment vertical="center" wrapText="1"/>
    </xf>
    <xf numFmtId="0" fontId="7" fillId="0" borderId="0" xfId="0" applyFont="1" applyAlignment="1">
      <alignment vertical="center" wrapText="1"/>
    </xf>
    <xf numFmtId="3" fontId="6" fillId="0" borderId="0" xfId="0" applyNumberFormat="1" applyFont="1" applyAlignment="1">
      <alignment vertical="center"/>
    </xf>
    <xf numFmtId="0" fontId="6" fillId="3" borderId="0" xfId="0" applyFont="1" applyFill="1" applyAlignment="1">
      <alignment vertical="center" wrapText="1"/>
    </xf>
    <xf numFmtId="0" fontId="6" fillId="3" borderId="0" xfId="0" applyFont="1" applyFill="1" applyAlignment="1">
      <alignment horizontal="center" vertical="center" wrapText="1"/>
    </xf>
    <xf numFmtId="0" fontId="2" fillId="3" borderId="0" xfId="0" applyFont="1" applyFill="1" applyAlignment="1">
      <alignment horizontal="center" vertical="center" wrapText="1"/>
    </xf>
    <xf numFmtId="0" fontId="2" fillId="2" borderId="2" xfId="0" applyFont="1" applyFill="1" applyBorder="1" applyAlignment="1">
      <alignment vertical="center" wrapText="1"/>
    </xf>
    <xf numFmtId="170" fontId="2" fillId="2" borderId="1" xfId="0" applyNumberFormat="1" applyFont="1" applyFill="1" applyBorder="1" applyAlignment="1">
      <alignment vertical="center" wrapText="1"/>
    </xf>
    <xf numFmtId="170" fontId="2" fillId="0" borderId="2" xfId="0" applyNumberFormat="1" applyFont="1" applyBorder="1" applyAlignment="1">
      <alignment horizontal="left" vertical="center" wrapText="1"/>
    </xf>
    <xf numFmtId="0" fontId="2" fillId="0" borderId="2" xfId="0" applyFont="1" applyBorder="1" applyAlignment="1">
      <alignment vertical="center"/>
    </xf>
    <xf numFmtId="0" fontId="6" fillId="3" borderId="2" xfId="0" applyFont="1" applyFill="1" applyBorder="1" applyAlignment="1">
      <alignment vertical="center" wrapText="1"/>
    </xf>
    <xf numFmtId="3" fontId="2" fillId="3" borderId="0" xfId="0" applyNumberFormat="1" applyFont="1" applyFill="1" applyAlignment="1">
      <alignment vertical="center" wrapText="1"/>
    </xf>
    <xf numFmtId="0" fontId="7" fillId="0" borderId="0" xfId="0" applyFont="1" applyAlignment="1">
      <alignment horizontal="center" vertical="center" wrapText="1"/>
    </xf>
    <xf numFmtId="0" fontId="18" fillId="0" borderId="0" xfId="0" applyFont="1" applyAlignment="1">
      <alignment vertical="center"/>
    </xf>
    <xf numFmtId="0" fontId="13" fillId="0" borderId="0" xfId="0" applyFont="1" applyAlignment="1">
      <alignment vertical="center"/>
    </xf>
    <xf numFmtId="0" fontId="1" fillId="0" borderId="5" xfId="0" applyFont="1" applyBorder="1" applyAlignment="1">
      <alignment horizontal="center" vertical="center"/>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 xfId="0" applyFont="1" applyBorder="1" applyAlignment="1">
      <alignment horizontal="center" vertical="center"/>
    </xf>
    <xf numFmtId="0" fontId="21" fillId="0" borderId="11" xfId="0" applyFont="1" applyBorder="1" applyAlignment="1">
      <alignment horizontal="center" vertical="center" wrapText="1"/>
    </xf>
    <xf numFmtId="0" fontId="21" fillId="0" borderId="6" xfId="0" applyFont="1" applyBorder="1" applyAlignment="1">
      <alignment vertical="center" wrapText="1"/>
    </xf>
    <xf numFmtId="0" fontId="21" fillId="0" borderId="2" xfId="0" applyFont="1" applyBorder="1" applyAlignment="1">
      <alignment vertical="center" wrapText="1"/>
    </xf>
    <xf numFmtId="167" fontId="21"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167" fontId="1" fillId="0" borderId="2" xfId="0" applyNumberFormat="1" applyFont="1" applyBorder="1" applyAlignment="1">
      <alignment horizontal="center" vertical="center"/>
    </xf>
    <xf numFmtId="167" fontId="1" fillId="0" borderId="0" xfId="0" applyNumberFormat="1" applyFont="1" applyAlignment="1">
      <alignment vertical="center"/>
    </xf>
    <xf numFmtId="165" fontId="1" fillId="0" borderId="2" xfId="1" applyNumberFormat="1" applyFont="1" applyBorder="1" applyAlignment="1">
      <alignment vertical="center" wrapText="1"/>
    </xf>
    <xf numFmtId="167" fontId="21" fillId="0" borderId="2" xfId="0" applyNumberFormat="1" applyFont="1" applyBorder="1" applyAlignment="1">
      <alignment vertical="center"/>
    </xf>
    <xf numFmtId="167" fontId="1" fillId="0" borderId="2" xfId="0" applyNumberFormat="1" applyFont="1" applyBorder="1" applyAlignment="1">
      <alignment vertical="center"/>
    </xf>
    <xf numFmtId="167" fontId="22" fillId="0" borderId="2" xfId="0" applyNumberFormat="1" applyFont="1" applyBorder="1" applyAlignment="1">
      <alignment vertical="center"/>
    </xf>
    <xf numFmtId="0" fontId="18" fillId="0" borderId="2" xfId="0" applyFont="1" applyBorder="1" applyAlignment="1">
      <alignment horizontal="center" vertical="center"/>
    </xf>
    <xf numFmtId="164" fontId="18" fillId="0" borderId="0" xfId="1" applyFont="1" applyAlignment="1">
      <alignment vertical="center"/>
    </xf>
    <xf numFmtId="0" fontId="22" fillId="0" borderId="2" xfId="0" applyFont="1" applyBorder="1" applyAlignment="1">
      <alignment horizontal="center" vertical="center"/>
    </xf>
    <xf numFmtId="0" fontId="21" fillId="0" borderId="2" xfId="0" applyFont="1" applyBorder="1" applyAlignment="1">
      <alignment vertical="center"/>
    </xf>
    <xf numFmtId="0" fontId="20" fillId="0" borderId="0" xfId="0" applyFont="1" applyAlignment="1">
      <alignment vertical="center"/>
    </xf>
    <xf numFmtId="166" fontId="13" fillId="0" borderId="0" xfId="1" applyNumberFormat="1" applyFont="1" applyAlignment="1">
      <alignment vertical="center"/>
    </xf>
    <xf numFmtId="166" fontId="13" fillId="0" borderId="0" xfId="0" applyNumberFormat="1" applyFont="1" applyAlignment="1">
      <alignment horizontal="center" vertical="center"/>
    </xf>
    <xf numFmtId="165" fontId="13" fillId="0" borderId="0" xfId="1" applyNumberFormat="1" applyFont="1" applyAlignment="1">
      <alignment vertical="center"/>
    </xf>
    <xf numFmtId="0" fontId="13" fillId="0" borderId="0" xfId="0" applyFont="1" applyAlignment="1">
      <alignment horizontal="center" vertical="center"/>
    </xf>
    <xf numFmtId="0" fontId="2" fillId="0" borderId="0" xfId="0" applyFont="1" applyAlignment="1">
      <alignment horizontal="left" vertical="center"/>
    </xf>
    <xf numFmtId="166" fontId="2" fillId="0" borderId="0" xfId="1" applyNumberFormat="1" applyFont="1" applyAlignment="1">
      <alignment horizontal="left" vertical="center"/>
    </xf>
    <xf numFmtId="166" fontId="2" fillId="0" borderId="0" xfId="1" applyNumberFormat="1" applyFont="1" applyAlignment="1">
      <alignment vertical="center"/>
    </xf>
    <xf numFmtId="9" fontId="2" fillId="0" borderId="0" xfId="2" applyFont="1" applyAlignment="1">
      <alignment vertical="center"/>
    </xf>
    <xf numFmtId="0" fontId="23" fillId="0" borderId="0" xfId="0" applyFont="1" applyAlignment="1">
      <alignment horizontal="center" vertical="center"/>
    </xf>
    <xf numFmtId="0" fontId="23" fillId="0" borderId="0" xfId="0" applyFont="1" applyAlignment="1">
      <alignment vertical="center"/>
    </xf>
    <xf numFmtId="166" fontId="23" fillId="0" borderId="0" xfId="1" applyNumberFormat="1" applyFont="1" applyAlignment="1">
      <alignment vertical="center"/>
    </xf>
    <xf numFmtId="9" fontId="23" fillId="0" borderId="0" xfId="2" applyFont="1" applyAlignment="1">
      <alignment vertical="center"/>
    </xf>
    <xf numFmtId="0" fontId="1" fillId="0" borderId="6" xfId="0" quotePrefix="1" applyFont="1" applyBorder="1" applyAlignment="1">
      <alignment vertical="center" wrapText="1"/>
    </xf>
    <xf numFmtId="14" fontId="2" fillId="0" borderId="2" xfId="0" quotePrefix="1" applyNumberFormat="1" applyFont="1" applyBorder="1" applyAlignment="1">
      <alignment horizontal="center" vertical="center" wrapText="1"/>
    </xf>
    <xf numFmtId="0" fontId="2" fillId="0" borderId="6" xfId="0" quotePrefix="1" applyFont="1" applyBorder="1" applyAlignment="1">
      <alignment horizontal="left" vertical="center" wrapText="1"/>
    </xf>
    <xf numFmtId="14" fontId="2" fillId="0" borderId="2" xfId="4" quotePrefix="1" applyNumberFormat="1" applyFont="1" applyBorder="1" applyAlignment="1">
      <alignment horizontal="center" vertical="center" wrapText="1"/>
    </xf>
    <xf numFmtId="14" fontId="2" fillId="0" borderId="9" xfId="4" quotePrefix="1" applyNumberFormat="1" applyFont="1" applyBorder="1" applyAlignment="1">
      <alignment horizontal="center" vertical="center" wrapText="1"/>
    </xf>
    <xf numFmtId="0" fontId="28" fillId="0" borderId="0" xfId="0" applyFont="1" applyAlignment="1">
      <alignment vertical="center"/>
    </xf>
    <xf numFmtId="0" fontId="28" fillId="2" borderId="0" xfId="0" applyFont="1" applyFill="1" applyAlignment="1">
      <alignment horizontal="center" vertical="center" wrapText="1"/>
    </xf>
    <xf numFmtId="49" fontId="29" fillId="2" borderId="2" xfId="0" applyNumberFormat="1" applyFont="1" applyFill="1" applyBorder="1" applyAlignment="1">
      <alignment vertical="center"/>
    </xf>
    <xf numFmtId="0" fontId="28" fillId="2" borderId="0" xfId="0" applyFont="1" applyFill="1" applyAlignment="1">
      <alignment horizontal="center" vertical="center"/>
    </xf>
    <xf numFmtId="49" fontId="30" fillId="0" borderId="0" xfId="0" applyNumberFormat="1" applyFont="1" applyAlignment="1">
      <alignment vertical="center"/>
    </xf>
    <xf numFmtId="49" fontId="29" fillId="0" borderId="0" xfId="1" applyNumberFormat="1" applyFont="1" applyAlignment="1">
      <alignment vertical="center"/>
    </xf>
    <xf numFmtId="49" fontId="29" fillId="0" borderId="0" xfId="0" applyNumberFormat="1" applyFont="1" applyAlignment="1">
      <alignment vertical="center"/>
    </xf>
    <xf numFmtId="49" fontId="29" fillId="0" borderId="2" xfId="0" applyNumberFormat="1" applyFont="1" applyBorder="1" applyAlignment="1">
      <alignment vertical="center"/>
    </xf>
    <xf numFmtId="49" fontId="29" fillId="2" borderId="0" xfId="0" applyNumberFormat="1" applyFont="1" applyFill="1" applyAlignment="1">
      <alignment vertical="center"/>
    </xf>
    <xf numFmtId="164" fontId="3" fillId="0" borderId="2" xfId="1" applyFont="1" applyFill="1" applyBorder="1" applyAlignment="1">
      <alignment horizontal="center" vertical="center" wrapText="1"/>
    </xf>
    <xf numFmtId="166" fontId="3" fillId="0" borderId="2" xfId="1" applyNumberFormat="1" applyFont="1" applyFill="1" applyBorder="1" applyAlignment="1">
      <alignment horizontal="center" vertical="center" wrapText="1"/>
    </xf>
    <xf numFmtId="164" fontId="4" fillId="0" borderId="2" xfId="1"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22" fillId="0" borderId="26" xfId="0" applyFont="1" applyBorder="1" applyAlignment="1">
      <alignment horizontal="left" vertical="center"/>
    </xf>
    <xf numFmtId="0" fontId="2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9"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applyFont="1" applyAlignment="1">
      <alignment horizontal="center" vertical="center" wrapText="1"/>
    </xf>
    <xf numFmtId="0" fontId="22" fillId="0" borderId="6" xfId="0" applyFont="1" applyBorder="1" applyAlignment="1">
      <alignment horizontal="left" vertical="center"/>
    </xf>
    <xf numFmtId="0" fontId="22" fillId="0" borderId="8" xfId="0" applyFont="1" applyBorder="1" applyAlignment="1">
      <alignment horizontal="left" vertical="center"/>
    </xf>
    <xf numFmtId="0" fontId="21" fillId="0" borderId="6" xfId="0" applyFont="1" applyBorder="1" applyAlignment="1">
      <alignment horizontal="left" vertical="center"/>
    </xf>
    <xf numFmtId="0" fontId="21" fillId="0" borderId="8" xfId="0" applyFont="1" applyBorder="1" applyAlignment="1">
      <alignment horizontal="left" vertical="center"/>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2" fillId="3" borderId="0" xfId="0" applyFont="1" applyFill="1" applyAlignment="1">
      <alignment horizontal="center" vertical="center" wrapText="1"/>
    </xf>
    <xf numFmtId="0" fontId="17" fillId="3" borderId="0" xfId="0" applyFont="1" applyFill="1" applyAlignment="1">
      <alignment horizontal="center" vertical="center" wrapText="1"/>
    </xf>
    <xf numFmtId="0" fontId="7" fillId="0" borderId="0" xfId="0" applyFont="1" applyAlignment="1">
      <alignment horizontal="right" vertical="center" wrapText="1"/>
    </xf>
    <xf numFmtId="0" fontId="6" fillId="0" borderId="0" xfId="0" applyFont="1" applyAlignment="1">
      <alignment vertical="center"/>
    </xf>
    <xf numFmtId="0" fontId="3" fillId="4" borderId="2" xfId="0" applyFont="1" applyFill="1" applyBorder="1" applyAlignment="1">
      <alignment horizontal="left" vertical="center" wrapText="1"/>
    </xf>
    <xf numFmtId="9" fontId="3" fillId="0" borderId="2" xfId="2" applyFont="1" applyFill="1" applyBorder="1" applyAlignment="1">
      <alignment horizontal="center" vertical="center" wrapText="1"/>
    </xf>
    <xf numFmtId="164" fontId="3" fillId="0" borderId="2" xfId="1" applyFont="1" applyFill="1" applyBorder="1" applyAlignment="1">
      <alignment horizontal="center" vertical="center" wrapText="1"/>
    </xf>
    <xf numFmtId="0" fontId="4" fillId="3" borderId="0" xfId="0" applyFont="1" applyFill="1" applyAlignment="1">
      <alignment horizontal="center" vertical="center" wrapText="1"/>
    </xf>
    <xf numFmtId="0" fontId="16" fillId="3"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65" fontId="15" fillId="0" borderId="0" xfId="1" applyNumberFormat="1" applyFont="1" applyFill="1" applyAlignment="1">
      <alignment horizontal="center" vertical="center"/>
    </xf>
    <xf numFmtId="3" fontId="3" fillId="0" borderId="2" xfId="0" applyNumberFormat="1" applyFont="1" applyBorder="1" applyAlignment="1">
      <alignment horizontal="center" vertical="center" wrapText="1"/>
    </xf>
    <xf numFmtId="9" fontId="3" fillId="0" borderId="1" xfId="2" applyFont="1" applyFill="1" applyBorder="1" applyAlignment="1">
      <alignment horizontal="center" vertical="center" wrapText="1"/>
    </xf>
    <xf numFmtId="9" fontId="3" fillId="0" borderId="3" xfId="2"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3" fontId="3" fillId="2" borderId="6" xfId="0" applyNumberFormat="1" applyFont="1" applyFill="1" applyBorder="1" applyAlignment="1">
      <alignment horizontal="left" vertical="center" wrapText="1"/>
    </xf>
    <xf numFmtId="3" fontId="3" fillId="2" borderId="7" xfId="0" applyNumberFormat="1" applyFont="1" applyFill="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wrapText="1"/>
    </xf>
    <xf numFmtId="164" fontId="15" fillId="0" borderId="0" xfId="1" applyFont="1" applyFill="1" applyAlignment="1">
      <alignment horizontal="center" vertical="center"/>
    </xf>
    <xf numFmtId="0" fontId="15"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5" xfId="0" applyFont="1" applyBorder="1" applyAlignment="1">
      <alignment horizontal="right" vertical="center"/>
    </xf>
    <xf numFmtId="0" fontId="33" fillId="0" borderId="0" xfId="0" applyFont="1" applyAlignment="1">
      <alignment horizontal="center" vertical="center" wrapText="1"/>
    </xf>
    <xf numFmtId="0" fontId="8" fillId="0" borderId="0" xfId="0" applyFont="1" applyAlignment="1">
      <alignment horizontal="center" vertical="center" wrapText="1"/>
    </xf>
    <xf numFmtId="169" fontId="4" fillId="0" borderId="2" xfId="1" applyNumberFormat="1" applyFont="1" applyFill="1" applyBorder="1" applyAlignment="1">
      <alignment horizontal="center" vertical="center" wrapText="1"/>
    </xf>
    <xf numFmtId="164" fontId="4" fillId="0" borderId="2" xfId="1" applyFont="1" applyFill="1" applyBorder="1" applyAlignment="1">
      <alignment horizontal="center" vertical="center" wrapText="1"/>
    </xf>
    <xf numFmtId="49" fontId="29" fillId="2" borderId="1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8" fillId="3" borderId="0" xfId="0" applyFont="1" applyFill="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4" borderId="2" xfId="0" applyFont="1" applyFill="1" applyBorder="1" applyAlignment="1">
      <alignment horizontal="left" vertical="center" wrapText="1"/>
    </xf>
    <xf numFmtId="0" fontId="11" fillId="0" borderId="0" xfId="0" applyFont="1" applyAlignment="1">
      <alignment horizontal="right" vertical="center" wrapText="1"/>
    </xf>
    <xf numFmtId="0" fontId="10" fillId="0" borderId="0" xfId="0" applyFont="1" applyAlignment="1">
      <alignment vertical="center"/>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9" fontId="4" fillId="0" borderId="2" xfId="2" applyFont="1" applyFill="1" applyBorder="1" applyAlignment="1">
      <alignment horizontal="center" vertical="center" wrapText="1"/>
    </xf>
    <xf numFmtId="165" fontId="6" fillId="0" borderId="0" xfId="1" applyNumberFormat="1" applyFont="1" applyFill="1" applyAlignment="1">
      <alignment horizontal="center" vertical="center"/>
    </xf>
    <xf numFmtId="0" fontId="2" fillId="0" borderId="0" xfId="0" applyFont="1" applyAlignment="1">
      <alignment horizontal="center" vertical="center" wrapText="1"/>
    </xf>
    <xf numFmtId="164" fontId="6" fillId="0" borderId="0" xfId="1" applyFont="1" applyFill="1" applyAlignment="1">
      <alignment horizontal="center" vertical="center"/>
    </xf>
    <xf numFmtId="0" fontId="6" fillId="0" borderId="0" xfId="0" applyFont="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165" fontId="3" fillId="0" borderId="1" xfId="1" applyNumberFormat="1" applyFont="1" applyFill="1" applyBorder="1" applyAlignment="1">
      <alignment horizontal="center" vertical="center" wrapText="1"/>
    </xf>
    <xf numFmtId="165" fontId="3" fillId="0" borderId="3" xfId="1"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0" fontId="2" fillId="0" borderId="0" xfId="0" applyFont="1" applyAlignment="1">
      <alignment horizontal="right" vertical="center"/>
    </xf>
  </cellXfs>
  <cellStyles count="7">
    <cellStyle name="Bình thường 3" xfId="3"/>
    <cellStyle name="Comma" xfId="1" builtinId="3"/>
    <cellStyle name="Normal" xfId="0" builtinId="0"/>
    <cellStyle name="Normal 112 2 2" xfId="4"/>
    <cellStyle name="Normal 141" xfId="5"/>
    <cellStyle name="Normal 2" xfId="6"/>
    <cellStyle name="Percent" xfId="2" builtinId="5"/>
  </cellStyles>
  <dxfs count="1">
    <dxf>
      <fill>
        <patternFill patternType="solid">
          <fgColor rgb="FFFFFF00"/>
          <bgColor rgb="FF00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Zalo%20Received%20Files/D1%20Kiem%20ke%20toan%20don%20vi%20(0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BKK-NPT"/>
      <sheetName val="CM-005"/>
      <sheetName val="01.BKK-NPT (TG)"/>
      <sheetName val="CM-009"/>
      <sheetName val="GL-001B"/>
      <sheetName val="1B BCKK-DN"/>
      <sheetName val="1a-BCKK"/>
      <sheetName val="1b - BCKK"/>
      <sheetName val="1c-BKK-DN"/>
      <sheetName val="2B - BCKK- DN"/>
      <sheetName val="2a - BCKK-DN"/>
      <sheetName val="2b- BCKK -DN"/>
      <sheetName val="B03-BKK-CS"/>
      <sheetName val="GL-038(154)"/>
      <sheetName val="06.BKK.CS"/>
      <sheetName val="TK331"/>
      <sheetName val="07 BKK-CS"/>
      <sheetName val="AR-028"/>
      <sheetName val="01.TSCĐ-CS Nhà cửa"/>
      <sheetName val="02.TSCĐ-CS Máy móc"/>
      <sheetName val="03.TSCĐ-CS PTVT"/>
      <sheetName val="04.TSCĐ-CS TB&amp;DCQL"/>
      <sheetName val="01.TSCĐ -CS. Nhà cửa"/>
      <sheetName val="02.TSCD-CD.Máy móc"/>
      <sheetName val="03.TSCĐ -CS. Vận Tải"/>
      <sheetName val="04.TSCĐ-CS.TB&amp;DCQL"/>
      <sheetName val="05.TSCĐ-CS.Khác"/>
      <sheetName val="05.TSCD-CS Khác"/>
      <sheetName val="TSCĐ"/>
      <sheetName val="đề nghị thanh xử lý tài sản "/>
      <sheetName val="TS.LƯU ĐỘNG"/>
      <sheetName val="TẠM ỨNG"/>
      <sheetName val="AP-020"/>
      <sheetName val="CCDC Đã xuất dùng"/>
      <sheetName val="CCDC  xuất dùng"/>
      <sheetName val="CCDC 31.12.2023"/>
      <sheetName val="Sheet1"/>
      <sheetName val="nhật kí kiểm kê"/>
      <sheetName val="Kiểm kê đất"/>
      <sheetName val="Phụ lục 2"/>
      <sheetName val="Phu luc 3"/>
      <sheetName val="Phu luc 2"/>
      <sheetName val="02-XK1"/>
      <sheetName val="đường dây "/>
      <sheetName val="phòng kỹ thuật"/>
      <sheetName val="TBA"/>
      <sheetName val="Kho đơn vị"/>
      <sheetName val="P. Tổng Hợp "/>
      <sheetName val="Đội TTĐ Cam Ranh "/>
      <sheetName val="05-XK1"/>
      <sheetName val="02-XKK"/>
      <sheetName val="05-XKK"/>
      <sheetName val="02-XKU"/>
      <sheetName val="05-XK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45">
          <cell r="B45" t="str">
            <v>TT3-1397</v>
          </cell>
        </row>
        <row r="129">
          <cell r="D129" t="str">
            <v>Xe Ôtô Toyota Cressida biển số 79H-4058</v>
          </cell>
        </row>
        <row r="183">
          <cell r="D183" t="str">
            <v>Tủ cấp nguồn cho HT máy tính(DA71-NCS TBA 220kV Nha Trang GĐ2)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7" workbookViewId="0">
      <selection activeCell="C4" sqref="C4"/>
    </sheetView>
  </sheetViews>
  <sheetFormatPr defaultColWidth="9" defaultRowHeight="13.8"/>
  <cols>
    <col min="1" max="1" width="5.77734375" style="1" customWidth="1"/>
    <col min="2" max="2" width="34.21875" style="1" customWidth="1"/>
    <col min="3" max="3" width="13.77734375" style="1" customWidth="1"/>
    <col min="4" max="4" width="15.5546875" style="2" customWidth="1"/>
    <col min="5" max="5" width="16.5546875" style="1" customWidth="1"/>
    <col min="6" max="249" width="8.77734375" style="1"/>
    <col min="250" max="250" width="7.21875" style="1" customWidth="1"/>
    <col min="251" max="251" width="34.21875" style="1" customWidth="1"/>
    <col min="252" max="252" width="8.77734375" style="1" customWidth="1"/>
    <col min="253" max="253" width="17.21875" style="1" customWidth="1"/>
    <col min="254" max="255" width="15.44140625" style="1" customWidth="1"/>
    <col min="256" max="256" width="15.21875" style="1" customWidth="1"/>
    <col min="257" max="257" width="16.21875" style="1" customWidth="1"/>
    <col min="258" max="258" width="15.77734375" style="1" customWidth="1"/>
    <col min="259" max="259" width="16.21875" style="1" customWidth="1"/>
    <col min="260" max="260" width="10.44140625" style="1" customWidth="1"/>
    <col min="261" max="261" width="14.77734375" style="1" customWidth="1"/>
    <col min="262" max="505" width="8.77734375" style="1"/>
    <col min="506" max="506" width="7.21875" style="1" customWidth="1"/>
    <col min="507" max="507" width="34.21875" style="1" customWidth="1"/>
    <col min="508" max="508" width="8.77734375" style="1" customWidth="1"/>
    <col min="509" max="509" width="17.21875" style="1" customWidth="1"/>
    <col min="510" max="511" width="15.44140625" style="1" customWidth="1"/>
    <col min="512" max="512" width="15.21875" style="1" customWidth="1"/>
    <col min="513" max="513" width="16.21875" style="1" customWidth="1"/>
    <col min="514" max="514" width="15.77734375" style="1" customWidth="1"/>
    <col min="515" max="515" width="16.21875" style="1" customWidth="1"/>
    <col min="516" max="516" width="10.44140625" style="1" customWidth="1"/>
    <col min="517" max="517" width="14.77734375" style="1" customWidth="1"/>
    <col min="518" max="761" width="8.77734375" style="1"/>
    <col min="762" max="762" width="7.21875" style="1" customWidth="1"/>
    <col min="763" max="763" width="34.21875" style="1" customWidth="1"/>
    <col min="764" max="764" width="8.77734375" style="1" customWidth="1"/>
    <col min="765" max="765" width="17.21875" style="1" customWidth="1"/>
    <col min="766" max="767" width="15.44140625" style="1" customWidth="1"/>
    <col min="768" max="768" width="15.21875" style="1" customWidth="1"/>
    <col min="769" max="769" width="16.21875" style="1" customWidth="1"/>
    <col min="770" max="770" width="15.77734375" style="1" customWidth="1"/>
    <col min="771" max="771" width="16.21875" style="1" customWidth="1"/>
    <col min="772" max="772" width="10.44140625" style="1" customWidth="1"/>
    <col min="773" max="773" width="14.77734375" style="1" customWidth="1"/>
    <col min="774" max="1017" width="8.77734375" style="1"/>
    <col min="1018" max="1018" width="7.21875" style="1" customWidth="1"/>
    <col min="1019" max="1019" width="34.21875" style="1" customWidth="1"/>
    <col min="1020" max="1020" width="8.77734375" style="1" customWidth="1"/>
    <col min="1021" max="1021" width="17.21875" style="1" customWidth="1"/>
    <col min="1022" max="1023" width="15.44140625" style="1" customWidth="1"/>
    <col min="1024" max="1024" width="15.21875" style="1" customWidth="1"/>
    <col min="1025" max="1025" width="16.21875" style="1" customWidth="1"/>
    <col min="1026" max="1026" width="15.77734375" style="1" customWidth="1"/>
    <col min="1027" max="1027" width="16.21875" style="1" customWidth="1"/>
    <col min="1028" max="1028" width="10.44140625" style="1" customWidth="1"/>
    <col min="1029" max="1029" width="14.77734375" style="1" customWidth="1"/>
    <col min="1030" max="1273" width="8.77734375" style="1"/>
    <col min="1274" max="1274" width="7.21875" style="1" customWidth="1"/>
    <col min="1275" max="1275" width="34.21875" style="1" customWidth="1"/>
    <col min="1276" max="1276" width="8.77734375" style="1" customWidth="1"/>
    <col min="1277" max="1277" width="17.21875" style="1" customWidth="1"/>
    <col min="1278" max="1279" width="15.44140625" style="1" customWidth="1"/>
    <col min="1280" max="1280" width="15.21875" style="1" customWidth="1"/>
    <col min="1281" max="1281" width="16.21875" style="1" customWidth="1"/>
    <col min="1282" max="1282" width="15.77734375" style="1" customWidth="1"/>
    <col min="1283" max="1283" width="16.21875" style="1" customWidth="1"/>
    <col min="1284" max="1284" width="10.44140625" style="1" customWidth="1"/>
    <col min="1285" max="1285" width="14.77734375" style="1" customWidth="1"/>
    <col min="1286" max="1529" width="8.77734375" style="1"/>
    <col min="1530" max="1530" width="7.21875" style="1" customWidth="1"/>
    <col min="1531" max="1531" width="34.21875" style="1" customWidth="1"/>
    <col min="1532" max="1532" width="8.77734375" style="1" customWidth="1"/>
    <col min="1533" max="1533" width="17.21875" style="1" customWidth="1"/>
    <col min="1534" max="1535" width="15.44140625" style="1" customWidth="1"/>
    <col min="1536" max="1536" width="15.21875" style="1" customWidth="1"/>
    <col min="1537" max="1537" width="16.21875" style="1" customWidth="1"/>
    <col min="1538" max="1538" width="15.77734375" style="1" customWidth="1"/>
    <col min="1539" max="1539" width="16.21875" style="1" customWidth="1"/>
    <col min="1540" max="1540" width="10.44140625" style="1" customWidth="1"/>
    <col min="1541" max="1541" width="14.77734375" style="1" customWidth="1"/>
    <col min="1542" max="1785" width="8.77734375" style="1"/>
    <col min="1786" max="1786" width="7.21875" style="1" customWidth="1"/>
    <col min="1787" max="1787" width="34.21875" style="1" customWidth="1"/>
    <col min="1788" max="1788" width="8.77734375" style="1" customWidth="1"/>
    <col min="1789" max="1789" width="17.21875" style="1" customWidth="1"/>
    <col min="1790" max="1791" width="15.44140625" style="1" customWidth="1"/>
    <col min="1792" max="1792" width="15.21875" style="1" customWidth="1"/>
    <col min="1793" max="1793" width="16.21875" style="1" customWidth="1"/>
    <col min="1794" max="1794" width="15.77734375" style="1" customWidth="1"/>
    <col min="1795" max="1795" width="16.21875" style="1" customWidth="1"/>
    <col min="1796" max="1796" width="10.44140625" style="1" customWidth="1"/>
    <col min="1797" max="1797" width="14.77734375" style="1" customWidth="1"/>
    <col min="1798" max="2041" width="8.77734375" style="1"/>
    <col min="2042" max="2042" width="7.21875" style="1" customWidth="1"/>
    <col min="2043" max="2043" width="34.21875" style="1" customWidth="1"/>
    <col min="2044" max="2044" width="8.77734375" style="1" customWidth="1"/>
    <col min="2045" max="2045" width="17.21875" style="1" customWidth="1"/>
    <col min="2046" max="2047" width="15.44140625" style="1" customWidth="1"/>
    <col min="2048" max="2048" width="15.21875" style="1" customWidth="1"/>
    <col min="2049" max="2049" width="16.21875" style="1" customWidth="1"/>
    <col min="2050" max="2050" width="15.77734375" style="1" customWidth="1"/>
    <col min="2051" max="2051" width="16.21875" style="1" customWidth="1"/>
    <col min="2052" max="2052" width="10.44140625" style="1" customWidth="1"/>
    <col min="2053" max="2053" width="14.77734375" style="1" customWidth="1"/>
    <col min="2054" max="2297" width="8.77734375" style="1"/>
    <col min="2298" max="2298" width="7.21875" style="1" customWidth="1"/>
    <col min="2299" max="2299" width="34.21875" style="1" customWidth="1"/>
    <col min="2300" max="2300" width="8.77734375" style="1" customWidth="1"/>
    <col min="2301" max="2301" width="17.21875" style="1" customWidth="1"/>
    <col min="2302" max="2303" width="15.44140625" style="1" customWidth="1"/>
    <col min="2304" max="2304" width="15.21875" style="1" customWidth="1"/>
    <col min="2305" max="2305" width="16.21875" style="1" customWidth="1"/>
    <col min="2306" max="2306" width="15.77734375" style="1" customWidth="1"/>
    <col min="2307" max="2307" width="16.21875" style="1" customWidth="1"/>
    <col min="2308" max="2308" width="10.44140625" style="1" customWidth="1"/>
    <col min="2309" max="2309" width="14.77734375" style="1" customWidth="1"/>
    <col min="2310" max="2553" width="8.77734375" style="1"/>
    <col min="2554" max="2554" width="7.21875" style="1" customWidth="1"/>
    <col min="2555" max="2555" width="34.21875" style="1" customWidth="1"/>
    <col min="2556" max="2556" width="8.77734375" style="1" customWidth="1"/>
    <col min="2557" max="2557" width="17.21875" style="1" customWidth="1"/>
    <col min="2558" max="2559" width="15.44140625" style="1" customWidth="1"/>
    <col min="2560" max="2560" width="15.21875" style="1" customWidth="1"/>
    <col min="2561" max="2561" width="16.21875" style="1" customWidth="1"/>
    <col min="2562" max="2562" width="15.77734375" style="1" customWidth="1"/>
    <col min="2563" max="2563" width="16.21875" style="1" customWidth="1"/>
    <col min="2564" max="2564" width="10.44140625" style="1" customWidth="1"/>
    <col min="2565" max="2565" width="14.77734375" style="1" customWidth="1"/>
    <col min="2566" max="2809" width="8.77734375" style="1"/>
    <col min="2810" max="2810" width="7.21875" style="1" customWidth="1"/>
    <col min="2811" max="2811" width="34.21875" style="1" customWidth="1"/>
    <col min="2812" max="2812" width="8.77734375" style="1" customWidth="1"/>
    <col min="2813" max="2813" width="17.21875" style="1" customWidth="1"/>
    <col min="2814" max="2815" width="15.44140625" style="1" customWidth="1"/>
    <col min="2816" max="2816" width="15.21875" style="1" customWidth="1"/>
    <col min="2817" max="2817" width="16.21875" style="1" customWidth="1"/>
    <col min="2818" max="2818" width="15.77734375" style="1" customWidth="1"/>
    <col min="2819" max="2819" width="16.21875" style="1" customWidth="1"/>
    <col min="2820" max="2820" width="10.44140625" style="1" customWidth="1"/>
    <col min="2821" max="2821" width="14.77734375" style="1" customWidth="1"/>
    <col min="2822" max="3065" width="8.77734375" style="1"/>
    <col min="3066" max="3066" width="7.21875" style="1" customWidth="1"/>
    <col min="3067" max="3067" width="34.21875" style="1" customWidth="1"/>
    <col min="3068" max="3068" width="8.77734375" style="1" customWidth="1"/>
    <col min="3069" max="3069" width="17.21875" style="1" customWidth="1"/>
    <col min="3070" max="3071" width="15.44140625" style="1" customWidth="1"/>
    <col min="3072" max="3072" width="15.21875" style="1" customWidth="1"/>
    <col min="3073" max="3073" width="16.21875" style="1" customWidth="1"/>
    <col min="3074" max="3074" width="15.77734375" style="1" customWidth="1"/>
    <col min="3075" max="3075" width="16.21875" style="1" customWidth="1"/>
    <col min="3076" max="3076" width="10.44140625" style="1" customWidth="1"/>
    <col min="3077" max="3077" width="14.77734375" style="1" customWidth="1"/>
    <col min="3078" max="3321" width="8.77734375" style="1"/>
    <col min="3322" max="3322" width="7.21875" style="1" customWidth="1"/>
    <col min="3323" max="3323" width="34.21875" style="1" customWidth="1"/>
    <col min="3324" max="3324" width="8.77734375" style="1" customWidth="1"/>
    <col min="3325" max="3325" width="17.21875" style="1" customWidth="1"/>
    <col min="3326" max="3327" width="15.44140625" style="1" customWidth="1"/>
    <col min="3328" max="3328" width="15.21875" style="1" customWidth="1"/>
    <col min="3329" max="3329" width="16.21875" style="1" customWidth="1"/>
    <col min="3330" max="3330" width="15.77734375" style="1" customWidth="1"/>
    <col min="3331" max="3331" width="16.21875" style="1" customWidth="1"/>
    <col min="3332" max="3332" width="10.44140625" style="1" customWidth="1"/>
    <col min="3333" max="3333" width="14.77734375" style="1" customWidth="1"/>
    <col min="3334" max="3577" width="8.77734375" style="1"/>
    <col min="3578" max="3578" width="7.21875" style="1" customWidth="1"/>
    <col min="3579" max="3579" width="34.21875" style="1" customWidth="1"/>
    <col min="3580" max="3580" width="8.77734375" style="1" customWidth="1"/>
    <col min="3581" max="3581" width="17.21875" style="1" customWidth="1"/>
    <col min="3582" max="3583" width="15.44140625" style="1" customWidth="1"/>
    <col min="3584" max="3584" width="15.21875" style="1" customWidth="1"/>
    <col min="3585" max="3585" width="16.21875" style="1" customWidth="1"/>
    <col min="3586" max="3586" width="15.77734375" style="1" customWidth="1"/>
    <col min="3587" max="3587" width="16.21875" style="1" customWidth="1"/>
    <col min="3588" max="3588" width="10.44140625" style="1" customWidth="1"/>
    <col min="3589" max="3589" width="14.77734375" style="1" customWidth="1"/>
    <col min="3590" max="3833" width="8.77734375" style="1"/>
    <col min="3834" max="3834" width="7.21875" style="1" customWidth="1"/>
    <col min="3835" max="3835" width="34.21875" style="1" customWidth="1"/>
    <col min="3836" max="3836" width="8.77734375" style="1" customWidth="1"/>
    <col min="3837" max="3837" width="17.21875" style="1" customWidth="1"/>
    <col min="3838" max="3839" width="15.44140625" style="1" customWidth="1"/>
    <col min="3840" max="3840" width="15.21875" style="1" customWidth="1"/>
    <col min="3841" max="3841" width="16.21875" style="1" customWidth="1"/>
    <col min="3842" max="3842" width="15.77734375" style="1" customWidth="1"/>
    <col min="3843" max="3843" width="16.21875" style="1" customWidth="1"/>
    <col min="3844" max="3844" width="10.44140625" style="1" customWidth="1"/>
    <col min="3845" max="3845" width="14.77734375" style="1" customWidth="1"/>
    <col min="3846" max="4089" width="8.77734375" style="1"/>
    <col min="4090" max="4090" width="7.21875" style="1" customWidth="1"/>
    <col min="4091" max="4091" width="34.21875" style="1" customWidth="1"/>
    <col min="4092" max="4092" width="8.77734375" style="1" customWidth="1"/>
    <col min="4093" max="4093" width="17.21875" style="1" customWidth="1"/>
    <col min="4094" max="4095" width="15.44140625" style="1" customWidth="1"/>
    <col min="4096" max="4096" width="15.21875" style="1" customWidth="1"/>
    <col min="4097" max="4097" width="16.21875" style="1" customWidth="1"/>
    <col min="4098" max="4098" width="15.77734375" style="1" customWidth="1"/>
    <col min="4099" max="4099" width="16.21875" style="1" customWidth="1"/>
    <col min="4100" max="4100" width="10.44140625" style="1" customWidth="1"/>
    <col min="4101" max="4101" width="14.77734375" style="1" customWidth="1"/>
    <col min="4102" max="4345" width="8.77734375" style="1"/>
    <col min="4346" max="4346" width="7.21875" style="1" customWidth="1"/>
    <col min="4347" max="4347" width="34.21875" style="1" customWidth="1"/>
    <col min="4348" max="4348" width="8.77734375" style="1" customWidth="1"/>
    <col min="4349" max="4349" width="17.21875" style="1" customWidth="1"/>
    <col min="4350" max="4351" width="15.44140625" style="1" customWidth="1"/>
    <col min="4352" max="4352" width="15.21875" style="1" customWidth="1"/>
    <col min="4353" max="4353" width="16.21875" style="1" customWidth="1"/>
    <col min="4354" max="4354" width="15.77734375" style="1" customWidth="1"/>
    <col min="4355" max="4355" width="16.21875" style="1" customWidth="1"/>
    <col min="4356" max="4356" width="10.44140625" style="1" customWidth="1"/>
    <col min="4357" max="4357" width="14.77734375" style="1" customWidth="1"/>
    <col min="4358" max="4601" width="8.77734375" style="1"/>
    <col min="4602" max="4602" width="7.21875" style="1" customWidth="1"/>
    <col min="4603" max="4603" width="34.21875" style="1" customWidth="1"/>
    <col min="4604" max="4604" width="8.77734375" style="1" customWidth="1"/>
    <col min="4605" max="4605" width="17.21875" style="1" customWidth="1"/>
    <col min="4606" max="4607" width="15.44140625" style="1" customWidth="1"/>
    <col min="4608" max="4608" width="15.21875" style="1" customWidth="1"/>
    <col min="4609" max="4609" width="16.21875" style="1" customWidth="1"/>
    <col min="4610" max="4610" width="15.77734375" style="1" customWidth="1"/>
    <col min="4611" max="4611" width="16.21875" style="1" customWidth="1"/>
    <col min="4612" max="4612" width="10.44140625" style="1" customWidth="1"/>
    <col min="4613" max="4613" width="14.77734375" style="1" customWidth="1"/>
    <col min="4614" max="4857" width="8.77734375" style="1"/>
    <col min="4858" max="4858" width="7.21875" style="1" customWidth="1"/>
    <col min="4859" max="4859" width="34.21875" style="1" customWidth="1"/>
    <col min="4860" max="4860" width="8.77734375" style="1" customWidth="1"/>
    <col min="4861" max="4861" width="17.21875" style="1" customWidth="1"/>
    <col min="4862" max="4863" width="15.44140625" style="1" customWidth="1"/>
    <col min="4864" max="4864" width="15.21875" style="1" customWidth="1"/>
    <col min="4865" max="4865" width="16.21875" style="1" customWidth="1"/>
    <col min="4866" max="4866" width="15.77734375" style="1" customWidth="1"/>
    <col min="4867" max="4867" width="16.21875" style="1" customWidth="1"/>
    <col min="4868" max="4868" width="10.44140625" style="1" customWidth="1"/>
    <col min="4869" max="4869" width="14.77734375" style="1" customWidth="1"/>
    <col min="4870" max="5113" width="8.77734375" style="1"/>
    <col min="5114" max="5114" width="7.21875" style="1" customWidth="1"/>
    <col min="5115" max="5115" width="34.21875" style="1" customWidth="1"/>
    <col min="5116" max="5116" width="8.77734375" style="1" customWidth="1"/>
    <col min="5117" max="5117" width="17.21875" style="1" customWidth="1"/>
    <col min="5118" max="5119" width="15.44140625" style="1" customWidth="1"/>
    <col min="5120" max="5120" width="15.21875" style="1" customWidth="1"/>
    <col min="5121" max="5121" width="16.21875" style="1" customWidth="1"/>
    <col min="5122" max="5122" width="15.77734375" style="1" customWidth="1"/>
    <col min="5123" max="5123" width="16.21875" style="1" customWidth="1"/>
    <col min="5124" max="5124" width="10.44140625" style="1" customWidth="1"/>
    <col min="5125" max="5125" width="14.77734375" style="1" customWidth="1"/>
    <col min="5126" max="5369" width="8.77734375" style="1"/>
    <col min="5370" max="5370" width="7.21875" style="1" customWidth="1"/>
    <col min="5371" max="5371" width="34.21875" style="1" customWidth="1"/>
    <col min="5372" max="5372" width="8.77734375" style="1" customWidth="1"/>
    <col min="5373" max="5373" width="17.21875" style="1" customWidth="1"/>
    <col min="5374" max="5375" width="15.44140625" style="1" customWidth="1"/>
    <col min="5376" max="5376" width="15.21875" style="1" customWidth="1"/>
    <col min="5377" max="5377" width="16.21875" style="1" customWidth="1"/>
    <col min="5378" max="5378" width="15.77734375" style="1" customWidth="1"/>
    <col min="5379" max="5379" width="16.21875" style="1" customWidth="1"/>
    <col min="5380" max="5380" width="10.44140625" style="1" customWidth="1"/>
    <col min="5381" max="5381" width="14.77734375" style="1" customWidth="1"/>
    <col min="5382" max="5625" width="8.77734375" style="1"/>
    <col min="5626" max="5626" width="7.21875" style="1" customWidth="1"/>
    <col min="5627" max="5627" width="34.21875" style="1" customWidth="1"/>
    <col min="5628" max="5628" width="8.77734375" style="1" customWidth="1"/>
    <col min="5629" max="5629" width="17.21875" style="1" customWidth="1"/>
    <col min="5630" max="5631" width="15.44140625" style="1" customWidth="1"/>
    <col min="5632" max="5632" width="15.21875" style="1" customWidth="1"/>
    <col min="5633" max="5633" width="16.21875" style="1" customWidth="1"/>
    <col min="5634" max="5634" width="15.77734375" style="1" customWidth="1"/>
    <col min="5635" max="5635" width="16.21875" style="1" customWidth="1"/>
    <col min="5636" max="5636" width="10.44140625" style="1" customWidth="1"/>
    <col min="5637" max="5637" width="14.77734375" style="1" customWidth="1"/>
    <col min="5638" max="5881" width="8.77734375" style="1"/>
    <col min="5882" max="5882" width="7.21875" style="1" customWidth="1"/>
    <col min="5883" max="5883" width="34.21875" style="1" customWidth="1"/>
    <col min="5884" max="5884" width="8.77734375" style="1" customWidth="1"/>
    <col min="5885" max="5885" width="17.21875" style="1" customWidth="1"/>
    <col min="5886" max="5887" width="15.44140625" style="1" customWidth="1"/>
    <col min="5888" max="5888" width="15.21875" style="1" customWidth="1"/>
    <col min="5889" max="5889" width="16.21875" style="1" customWidth="1"/>
    <col min="5890" max="5890" width="15.77734375" style="1" customWidth="1"/>
    <col min="5891" max="5891" width="16.21875" style="1" customWidth="1"/>
    <col min="5892" max="5892" width="10.44140625" style="1" customWidth="1"/>
    <col min="5893" max="5893" width="14.77734375" style="1" customWidth="1"/>
    <col min="5894" max="6137" width="8.77734375" style="1"/>
    <col min="6138" max="6138" width="7.21875" style="1" customWidth="1"/>
    <col min="6139" max="6139" width="34.21875" style="1" customWidth="1"/>
    <col min="6140" max="6140" width="8.77734375" style="1" customWidth="1"/>
    <col min="6141" max="6141" width="17.21875" style="1" customWidth="1"/>
    <col min="6142" max="6143" width="15.44140625" style="1" customWidth="1"/>
    <col min="6144" max="6144" width="15.21875" style="1" customWidth="1"/>
    <col min="6145" max="6145" width="16.21875" style="1" customWidth="1"/>
    <col min="6146" max="6146" width="15.77734375" style="1" customWidth="1"/>
    <col min="6147" max="6147" width="16.21875" style="1" customWidth="1"/>
    <col min="6148" max="6148" width="10.44140625" style="1" customWidth="1"/>
    <col min="6149" max="6149" width="14.77734375" style="1" customWidth="1"/>
    <col min="6150" max="6393" width="8.77734375" style="1"/>
    <col min="6394" max="6394" width="7.21875" style="1" customWidth="1"/>
    <col min="6395" max="6395" width="34.21875" style="1" customWidth="1"/>
    <col min="6396" max="6396" width="8.77734375" style="1" customWidth="1"/>
    <col min="6397" max="6397" width="17.21875" style="1" customWidth="1"/>
    <col min="6398" max="6399" width="15.44140625" style="1" customWidth="1"/>
    <col min="6400" max="6400" width="15.21875" style="1" customWidth="1"/>
    <col min="6401" max="6401" width="16.21875" style="1" customWidth="1"/>
    <col min="6402" max="6402" width="15.77734375" style="1" customWidth="1"/>
    <col min="6403" max="6403" width="16.21875" style="1" customWidth="1"/>
    <col min="6404" max="6404" width="10.44140625" style="1" customWidth="1"/>
    <col min="6405" max="6405" width="14.77734375" style="1" customWidth="1"/>
    <col min="6406" max="6649" width="8.77734375" style="1"/>
    <col min="6650" max="6650" width="7.21875" style="1" customWidth="1"/>
    <col min="6651" max="6651" width="34.21875" style="1" customWidth="1"/>
    <col min="6652" max="6652" width="8.77734375" style="1" customWidth="1"/>
    <col min="6653" max="6653" width="17.21875" style="1" customWidth="1"/>
    <col min="6654" max="6655" width="15.44140625" style="1" customWidth="1"/>
    <col min="6656" max="6656" width="15.21875" style="1" customWidth="1"/>
    <col min="6657" max="6657" width="16.21875" style="1" customWidth="1"/>
    <col min="6658" max="6658" width="15.77734375" style="1" customWidth="1"/>
    <col min="6659" max="6659" width="16.21875" style="1" customWidth="1"/>
    <col min="6660" max="6660" width="10.44140625" style="1" customWidth="1"/>
    <col min="6661" max="6661" width="14.77734375" style="1" customWidth="1"/>
    <col min="6662" max="6905" width="8.77734375" style="1"/>
    <col min="6906" max="6906" width="7.21875" style="1" customWidth="1"/>
    <col min="6907" max="6907" width="34.21875" style="1" customWidth="1"/>
    <col min="6908" max="6908" width="8.77734375" style="1" customWidth="1"/>
    <col min="6909" max="6909" width="17.21875" style="1" customWidth="1"/>
    <col min="6910" max="6911" width="15.44140625" style="1" customWidth="1"/>
    <col min="6912" max="6912" width="15.21875" style="1" customWidth="1"/>
    <col min="6913" max="6913" width="16.21875" style="1" customWidth="1"/>
    <col min="6914" max="6914" width="15.77734375" style="1" customWidth="1"/>
    <col min="6915" max="6915" width="16.21875" style="1" customWidth="1"/>
    <col min="6916" max="6916" width="10.44140625" style="1" customWidth="1"/>
    <col min="6917" max="6917" width="14.77734375" style="1" customWidth="1"/>
    <col min="6918" max="7161" width="8.77734375" style="1"/>
    <col min="7162" max="7162" width="7.21875" style="1" customWidth="1"/>
    <col min="7163" max="7163" width="34.21875" style="1" customWidth="1"/>
    <col min="7164" max="7164" width="8.77734375" style="1" customWidth="1"/>
    <col min="7165" max="7165" width="17.21875" style="1" customWidth="1"/>
    <col min="7166" max="7167" width="15.44140625" style="1" customWidth="1"/>
    <col min="7168" max="7168" width="15.21875" style="1" customWidth="1"/>
    <col min="7169" max="7169" width="16.21875" style="1" customWidth="1"/>
    <col min="7170" max="7170" width="15.77734375" style="1" customWidth="1"/>
    <col min="7171" max="7171" width="16.21875" style="1" customWidth="1"/>
    <col min="7172" max="7172" width="10.44140625" style="1" customWidth="1"/>
    <col min="7173" max="7173" width="14.77734375" style="1" customWidth="1"/>
    <col min="7174" max="7417" width="8.77734375" style="1"/>
    <col min="7418" max="7418" width="7.21875" style="1" customWidth="1"/>
    <col min="7419" max="7419" width="34.21875" style="1" customWidth="1"/>
    <col min="7420" max="7420" width="8.77734375" style="1" customWidth="1"/>
    <col min="7421" max="7421" width="17.21875" style="1" customWidth="1"/>
    <col min="7422" max="7423" width="15.44140625" style="1" customWidth="1"/>
    <col min="7424" max="7424" width="15.21875" style="1" customWidth="1"/>
    <col min="7425" max="7425" width="16.21875" style="1" customWidth="1"/>
    <col min="7426" max="7426" width="15.77734375" style="1" customWidth="1"/>
    <col min="7427" max="7427" width="16.21875" style="1" customWidth="1"/>
    <col min="7428" max="7428" width="10.44140625" style="1" customWidth="1"/>
    <col min="7429" max="7429" width="14.77734375" style="1" customWidth="1"/>
    <col min="7430" max="7673" width="8.77734375" style="1"/>
    <col min="7674" max="7674" width="7.21875" style="1" customWidth="1"/>
    <col min="7675" max="7675" width="34.21875" style="1" customWidth="1"/>
    <col min="7676" max="7676" width="8.77734375" style="1" customWidth="1"/>
    <col min="7677" max="7677" width="17.21875" style="1" customWidth="1"/>
    <col min="7678" max="7679" width="15.44140625" style="1" customWidth="1"/>
    <col min="7680" max="7680" width="15.21875" style="1" customWidth="1"/>
    <col min="7681" max="7681" width="16.21875" style="1" customWidth="1"/>
    <col min="7682" max="7682" width="15.77734375" style="1" customWidth="1"/>
    <col min="7683" max="7683" width="16.21875" style="1" customWidth="1"/>
    <col min="7684" max="7684" width="10.44140625" style="1" customWidth="1"/>
    <col min="7685" max="7685" width="14.77734375" style="1" customWidth="1"/>
    <col min="7686" max="7929" width="8.77734375" style="1"/>
    <col min="7930" max="7930" width="7.21875" style="1" customWidth="1"/>
    <col min="7931" max="7931" width="34.21875" style="1" customWidth="1"/>
    <col min="7932" max="7932" width="8.77734375" style="1" customWidth="1"/>
    <col min="7933" max="7933" width="17.21875" style="1" customWidth="1"/>
    <col min="7934" max="7935" width="15.44140625" style="1" customWidth="1"/>
    <col min="7936" max="7936" width="15.21875" style="1" customWidth="1"/>
    <col min="7937" max="7937" width="16.21875" style="1" customWidth="1"/>
    <col min="7938" max="7938" width="15.77734375" style="1" customWidth="1"/>
    <col min="7939" max="7939" width="16.21875" style="1" customWidth="1"/>
    <col min="7940" max="7940" width="10.44140625" style="1" customWidth="1"/>
    <col min="7941" max="7941" width="14.77734375" style="1" customWidth="1"/>
    <col min="7942" max="8185" width="8.77734375" style="1"/>
    <col min="8186" max="8186" width="7.21875" style="1" customWidth="1"/>
    <col min="8187" max="8187" width="34.21875" style="1" customWidth="1"/>
    <col min="8188" max="8188" width="8.77734375" style="1" customWidth="1"/>
    <col min="8189" max="8189" width="17.21875" style="1" customWidth="1"/>
    <col min="8190" max="8191" width="15.44140625" style="1" customWidth="1"/>
    <col min="8192" max="8192" width="15.21875" style="1" customWidth="1"/>
    <col min="8193" max="8193" width="16.21875" style="1" customWidth="1"/>
    <col min="8194" max="8194" width="15.77734375" style="1" customWidth="1"/>
    <col min="8195" max="8195" width="16.21875" style="1" customWidth="1"/>
    <col min="8196" max="8196" width="10.44140625" style="1" customWidth="1"/>
    <col min="8197" max="8197" width="14.77734375" style="1" customWidth="1"/>
    <col min="8198" max="8441" width="8.77734375" style="1"/>
    <col min="8442" max="8442" width="7.21875" style="1" customWidth="1"/>
    <col min="8443" max="8443" width="34.21875" style="1" customWidth="1"/>
    <col min="8444" max="8444" width="8.77734375" style="1" customWidth="1"/>
    <col min="8445" max="8445" width="17.21875" style="1" customWidth="1"/>
    <col min="8446" max="8447" width="15.44140625" style="1" customWidth="1"/>
    <col min="8448" max="8448" width="15.21875" style="1" customWidth="1"/>
    <col min="8449" max="8449" width="16.21875" style="1" customWidth="1"/>
    <col min="8450" max="8450" width="15.77734375" style="1" customWidth="1"/>
    <col min="8451" max="8451" width="16.21875" style="1" customWidth="1"/>
    <col min="8452" max="8452" width="10.44140625" style="1" customWidth="1"/>
    <col min="8453" max="8453" width="14.77734375" style="1" customWidth="1"/>
    <col min="8454" max="8697" width="8.77734375" style="1"/>
    <col min="8698" max="8698" width="7.21875" style="1" customWidth="1"/>
    <col min="8699" max="8699" width="34.21875" style="1" customWidth="1"/>
    <col min="8700" max="8700" width="8.77734375" style="1" customWidth="1"/>
    <col min="8701" max="8701" width="17.21875" style="1" customWidth="1"/>
    <col min="8702" max="8703" width="15.44140625" style="1" customWidth="1"/>
    <col min="8704" max="8704" width="15.21875" style="1" customWidth="1"/>
    <col min="8705" max="8705" width="16.21875" style="1" customWidth="1"/>
    <col min="8706" max="8706" width="15.77734375" style="1" customWidth="1"/>
    <col min="8707" max="8707" width="16.21875" style="1" customWidth="1"/>
    <col min="8708" max="8708" width="10.44140625" style="1" customWidth="1"/>
    <col min="8709" max="8709" width="14.77734375" style="1" customWidth="1"/>
    <col min="8710" max="8953" width="8.77734375" style="1"/>
    <col min="8954" max="8954" width="7.21875" style="1" customWidth="1"/>
    <col min="8955" max="8955" width="34.21875" style="1" customWidth="1"/>
    <col min="8956" max="8956" width="8.77734375" style="1" customWidth="1"/>
    <col min="8957" max="8957" width="17.21875" style="1" customWidth="1"/>
    <col min="8958" max="8959" width="15.44140625" style="1" customWidth="1"/>
    <col min="8960" max="8960" width="15.21875" style="1" customWidth="1"/>
    <col min="8961" max="8961" width="16.21875" style="1" customWidth="1"/>
    <col min="8962" max="8962" width="15.77734375" style="1" customWidth="1"/>
    <col min="8963" max="8963" width="16.21875" style="1" customWidth="1"/>
    <col min="8964" max="8964" width="10.44140625" style="1" customWidth="1"/>
    <col min="8965" max="8965" width="14.77734375" style="1" customWidth="1"/>
    <col min="8966" max="9209" width="8.77734375" style="1"/>
    <col min="9210" max="9210" width="7.21875" style="1" customWidth="1"/>
    <col min="9211" max="9211" width="34.21875" style="1" customWidth="1"/>
    <col min="9212" max="9212" width="8.77734375" style="1" customWidth="1"/>
    <col min="9213" max="9213" width="17.21875" style="1" customWidth="1"/>
    <col min="9214" max="9215" width="15.44140625" style="1" customWidth="1"/>
    <col min="9216" max="9216" width="15.21875" style="1" customWidth="1"/>
    <col min="9217" max="9217" width="16.21875" style="1" customWidth="1"/>
    <col min="9218" max="9218" width="15.77734375" style="1" customWidth="1"/>
    <col min="9219" max="9219" width="16.21875" style="1" customWidth="1"/>
    <col min="9220" max="9220" width="10.44140625" style="1" customWidth="1"/>
    <col min="9221" max="9221" width="14.77734375" style="1" customWidth="1"/>
    <col min="9222" max="9465" width="8.77734375" style="1"/>
    <col min="9466" max="9466" width="7.21875" style="1" customWidth="1"/>
    <col min="9467" max="9467" width="34.21875" style="1" customWidth="1"/>
    <col min="9468" max="9468" width="8.77734375" style="1" customWidth="1"/>
    <col min="9469" max="9469" width="17.21875" style="1" customWidth="1"/>
    <col min="9470" max="9471" width="15.44140625" style="1" customWidth="1"/>
    <col min="9472" max="9472" width="15.21875" style="1" customWidth="1"/>
    <col min="9473" max="9473" width="16.21875" style="1" customWidth="1"/>
    <col min="9474" max="9474" width="15.77734375" style="1" customWidth="1"/>
    <col min="9475" max="9475" width="16.21875" style="1" customWidth="1"/>
    <col min="9476" max="9476" width="10.44140625" style="1" customWidth="1"/>
    <col min="9477" max="9477" width="14.77734375" style="1" customWidth="1"/>
    <col min="9478" max="9721" width="8.77734375" style="1"/>
    <col min="9722" max="9722" width="7.21875" style="1" customWidth="1"/>
    <col min="9723" max="9723" width="34.21875" style="1" customWidth="1"/>
    <col min="9724" max="9724" width="8.77734375" style="1" customWidth="1"/>
    <col min="9725" max="9725" width="17.21875" style="1" customWidth="1"/>
    <col min="9726" max="9727" width="15.44140625" style="1" customWidth="1"/>
    <col min="9728" max="9728" width="15.21875" style="1" customWidth="1"/>
    <col min="9729" max="9729" width="16.21875" style="1" customWidth="1"/>
    <col min="9730" max="9730" width="15.77734375" style="1" customWidth="1"/>
    <col min="9731" max="9731" width="16.21875" style="1" customWidth="1"/>
    <col min="9732" max="9732" width="10.44140625" style="1" customWidth="1"/>
    <col min="9733" max="9733" width="14.77734375" style="1" customWidth="1"/>
    <col min="9734" max="9977" width="8.77734375" style="1"/>
    <col min="9978" max="9978" width="7.21875" style="1" customWidth="1"/>
    <col min="9979" max="9979" width="34.21875" style="1" customWidth="1"/>
    <col min="9980" max="9980" width="8.77734375" style="1" customWidth="1"/>
    <col min="9981" max="9981" width="17.21875" style="1" customWidth="1"/>
    <col min="9982" max="9983" width="15.44140625" style="1" customWidth="1"/>
    <col min="9984" max="9984" width="15.21875" style="1" customWidth="1"/>
    <col min="9985" max="9985" width="16.21875" style="1" customWidth="1"/>
    <col min="9986" max="9986" width="15.77734375" style="1" customWidth="1"/>
    <col min="9987" max="9987" width="16.21875" style="1" customWidth="1"/>
    <col min="9988" max="9988" width="10.44140625" style="1" customWidth="1"/>
    <col min="9989" max="9989" width="14.77734375" style="1" customWidth="1"/>
    <col min="9990" max="10233" width="8.77734375" style="1"/>
    <col min="10234" max="10234" width="7.21875" style="1" customWidth="1"/>
    <col min="10235" max="10235" width="34.21875" style="1" customWidth="1"/>
    <col min="10236" max="10236" width="8.77734375" style="1" customWidth="1"/>
    <col min="10237" max="10237" width="17.21875" style="1" customWidth="1"/>
    <col min="10238" max="10239" width="15.44140625" style="1" customWidth="1"/>
    <col min="10240" max="10240" width="15.21875" style="1" customWidth="1"/>
    <col min="10241" max="10241" width="16.21875" style="1" customWidth="1"/>
    <col min="10242" max="10242" width="15.77734375" style="1" customWidth="1"/>
    <col min="10243" max="10243" width="16.21875" style="1" customWidth="1"/>
    <col min="10244" max="10244" width="10.44140625" style="1" customWidth="1"/>
    <col min="10245" max="10245" width="14.77734375" style="1" customWidth="1"/>
    <col min="10246" max="10489" width="8.77734375" style="1"/>
    <col min="10490" max="10490" width="7.21875" style="1" customWidth="1"/>
    <col min="10491" max="10491" width="34.21875" style="1" customWidth="1"/>
    <col min="10492" max="10492" width="8.77734375" style="1" customWidth="1"/>
    <col min="10493" max="10493" width="17.21875" style="1" customWidth="1"/>
    <col min="10494" max="10495" width="15.44140625" style="1" customWidth="1"/>
    <col min="10496" max="10496" width="15.21875" style="1" customWidth="1"/>
    <col min="10497" max="10497" width="16.21875" style="1" customWidth="1"/>
    <col min="10498" max="10498" width="15.77734375" style="1" customWidth="1"/>
    <col min="10499" max="10499" width="16.21875" style="1" customWidth="1"/>
    <col min="10500" max="10500" width="10.44140625" style="1" customWidth="1"/>
    <col min="10501" max="10501" width="14.77734375" style="1" customWidth="1"/>
    <col min="10502" max="10745" width="8.77734375" style="1"/>
    <col min="10746" max="10746" width="7.21875" style="1" customWidth="1"/>
    <col min="10747" max="10747" width="34.21875" style="1" customWidth="1"/>
    <col min="10748" max="10748" width="8.77734375" style="1" customWidth="1"/>
    <col min="10749" max="10749" width="17.21875" style="1" customWidth="1"/>
    <col min="10750" max="10751" width="15.44140625" style="1" customWidth="1"/>
    <col min="10752" max="10752" width="15.21875" style="1" customWidth="1"/>
    <col min="10753" max="10753" width="16.21875" style="1" customWidth="1"/>
    <col min="10754" max="10754" width="15.77734375" style="1" customWidth="1"/>
    <col min="10755" max="10755" width="16.21875" style="1" customWidth="1"/>
    <col min="10756" max="10756" width="10.44140625" style="1" customWidth="1"/>
    <col min="10757" max="10757" width="14.77734375" style="1" customWidth="1"/>
    <col min="10758" max="11001" width="8.77734375" style="1"/>
    <col min="11002" max="11002" width="7.21875" style="1" customWidth="1"/>
    <col min="11003" max="11003" width="34.21875" style="1" customWidth="1"/>
    <col min="11004" max="11004" width="8.77734375" style="1" customWidth="1"/>
    <col min="11005" max="11005" width="17.21875" style="1" customWidth="1"/>
    <col min="11006" max="11007" width="15.44140625" style="1" customWidth="1"/>
    <col min="11008" max="11008" width="15.21875" style="1" customWidth="1"/>
    <col min="11009" max="11009" width="16.21875" style="1" customWidth="1"/>
    <col min="11010" max="11010" width="15.77734375" style="1" customWidth="1"/>
    <col min="11011" max="11011" width="16.21875" style="1" customWidth="1"/>
    <col min="11012" max="11012" width="10.44140625" style="1" customWidth="1"/>
    <col min="11013" max="11013" width="14.77734375" style="1" customWidth="1"/>
    <col min="11014" max="11257" width="8.77734375" style="1"/>
    <col min="11258" max="11258" width="7.21875" style="1" customWidth="1"/>
    <col min="11259" max="11259" width="34.21875" style="1" customWidth="1"/>
    <col min="11260" max="11260" width="8.77734375" style="1" customWidth="1"/>
    <col min="11261" max="11261" width="17.21875" style="1" customWidth="1"/>
    <col min="11262" max="11263" width="15.44140625" style="1" customWidth="1"/>
    <col min="11264" max="11264" width="15.21875" style="1" customWidth="1"/>
    <col min="11265" max="11265" width="16.21875" style="1" customWidth="1"/>
    <col min="11266" max="11266" width="15.77734375" style="1" customWidth="1"/>
    <col min="11267" max="11267" width="16.21875" style="1" customWidth="1"/>
    <col min="11268" max="11268" width="10.44140625" style="1" customWidth="1"/>
    <col min="11269" max="11269" width="14.77734375" style="1" customWidth="1"/>
    <col min="11270" max="11513" width="8.77734375" style="1"/>
    <col min="11514" max="11514" width="7.21875" style="1" customWidth="1"/>
    <col min="11515" max="11515" width="34.21875" style="1" customWidth="1"/>
    <col min="11516" max="11516" width="8.77734375" style="1" customWidth="1"/>
    <col min="11517" max="11517" width="17.21875" style="1" customWidth="1"/>
    <col min="11518" max="11519" width="15.44140625" style="1" customWidth="1"/>
    <col min="11520" max="11520" width="15.21875" style="1" customWidth="1"/>
    <col min="11521" max="11521" width="16.21875" style="1" customWidth="1"/>
    <col min="11522" max="11522" width="15.77734375" style="1" customWidth="1"/>
    <col min="11523" max="11523" width="16.21875" style="1" customWidth="1"/>
    <col min="11524" max="11524" width="10.44140625" style="1" customWidth="1"/>
    <col min="11525" max="11525" width="14.77734375" style="1" customWidth="1"/>
    <col min="11526" max="11769" width="8.77734375" style="1"/>
    <col min="11770" max="11770" width="7.21875" style="1" customWidth="1"/>
    <col min="11771" max="11771" width="34.21875" style="1" customWidth="1"/>
    <col min="11772" max="11772" width="8.77734375" style="1" customWidth="1"/>
    <col min="11773" max="11773" width="17.21875" style="1" customWidth="1"/>
    <col min="11774" max="11775" width="15.44140625" style="1" customWidth="1"/>
    <col min="11776" max="11776" width="15.21875" style="1" customWidth="1"/>
    <col min="11777" max="11777" width="16.21875" style="1" customWidth="1"/>
    <col min="11778" max="11778" width="15.77734375" style="1" customWidth="1"/>
    <col min="11779" max="11779" width="16.21875" style="1" customWidth="1"/>
    <col min="11780" max="11780" width="10.44140625" style="1" customWidth="1"/>
    <col min="11781" max="11781" width="14.77734375" style="1" customWidth="1"/>
    <col min="11782" max="12025" width="8.77734375" style="1"/>
    <col min="12026" max="12026" width="7.21875" style="1" customWidth="1"/>
    <col min="12027" max="12027" width="34.21875" style="1" customWidth="1"/>
    <col min="12028" max="12028" width="8.77734375" style="1" customWidth="1"/>
    <col min="12029" max="12029" width="17.21875" style="1" customWidth="1"/>
    <col min="12030" max="12031" width="15.44140625" style="1" customWidth="1"/>
    <col min="12032" max="12032" width="15.21875" style="1" customWidth="1"/>
    <col min="12033" max="12033" width="16.21875" style="1" customWidth="1"/>
    <col min="12034" max="12034" width="15.77734375" style="1" customWidth="1"/>
    <col min="12035" max="12035" width="16.21875" style="1" customWidth="1"/>
    <col min="12036" max="12036" width="10.44140625" style="1" customWidth="1"/>
    <col min="12037" max="12037" width="14.77734375" style="1" customWidth="1"/>
    <col min="12038" max="12281" width="8.77734375" style="1"/>
    <col min="12282" max="12282" width="7.21875" style="1" customWidth="1"/>
    <col min="12283" max="12283" width="34.21875" style="1" customWidth="1"/>
    <col min="12284" max="12284" width="8.77734375" style="1" customWidth="1"/>
    <col min="12285" max="12285" width="17.21875" style="1" customWidth="1"/>
    <col min="12286" max="12287" width="15.44140625" style="1" customWidth="1"/>
    <col min="12288" max="12288" width="15.21875" style="1" customWidth="1"/>
    <col min="12289" max="12289" width="16.21875" style="1" customWidth="1"/>
    <col min="12290" max="12290" width="15.77734375" style="1" customWidth="1"/>
    <col min="12291" max="12291" width="16.21875" style="1" customWidth="1"/>
    <col min="12292" max="12292" width="10.44140625" style="1" customWidth="1"/>
    <col min="12293" max="12293" width="14.77734375" style="1" customWidth="1"/>
    <col min="12294" max="12537" width="8.77734375" style="1"/>
    <col min="12538" max="12538" width="7.21875" style="1" customWidth="1"/>
    <col min="12539" max="12539" width="34.21875" style="1" customWidth="1"/>
    <col min="12540" max="12540" width="8.77734375" style="1" customWidth="1"/>
    <col min="12541" max="12541" width="17.21875" style="1" customWidth="1"/>
    <col min="12542" max="12543" width="15.44140625" style="1" customWidth="1"/>
    <col min="12544" max="12544" width="15.21875" style="1" customWidth="1"/>
    <col min="12545" max="12545" width="16.21875" style="1" customWidth="1"/>
    <col min="12546" max="12546" width="15.77734375" style="1" customWidth="1"/>
    <col min="12547" max="12547" width="16.21875" style="1" customWidth="1"/>
    <col min="12548" max="12548" width="10.44140625" style="1" customWidth="1"/>
    <col min="12549" max="12549" width="14.77734375" style="1" customWidth="1"/>
    <col min="12550" max="12793" width="8.77734375" style="1"/>
    <col min="12794" max="12794" width="7.21875" style="1" customWidth="1"/>
    <col min="12795" max="12795" width="34.21875" style="1" customWidth="1"/>
    <col min="12796" max="12796" width="8.77734375" style="1" customWidth="1"/>
    <col min="12797" max="12797" width="17.21875" style="1" customWidth="1"/>
    <col min="12798" max="12799" width="15.44140625" style="1" customWidth="1"/>
    <col min="12800" max="12800" width="15.21875" style="1" customWidth="1"/>
    <col min="12801" max="12801" width="16.21875" style="1" customWidth="1"/>
    <col min="12802" max="12802" width="15.77734375" style="1" customWidth="1"/>
    <col min="12803" max="12803" width="16.21875" style="1" customWidth="1"/>
    <col min="12804" max="12804" width="10.44140625" style="1" customWidth="1"/>
    <col min="12805" max="12805" width="14.77734375" style="1" customWidth="1"/>
    <col min="12806" max="13049" width="8.77734375" style="1"/>
    <col min="13050" max="13050" width="7.21875" style="1" customWidth="1"/>
    <col min="13051" max="13051" width="34.21875" style="1" customWidth="1"/>
    <col min="13052" max="13052" width="8.77734375" style="1" customWidth="1"/>
    <col min="13053" max="13053" width="17.21875" style="1" customWidth="1"/>
    <col min="13054" max="13055" width="15.44140625" style="1" customWidth="1"/>
    <col min="13056" max="13056" width="15.21875" style="1" customWidth="1"/>
    <col min="13057" max="13057" width="16.21875" style="1" customWidth="1"/>
    <col min="13058" max="13058" width="15.77734375" style="1" customWidth="1"/>
    <col min="13059" max="13059" width="16.21875" style="1" customWidth="1"/>
    <col min="13060" max="13060" width="10.44140625" style="1" customWidth="1"/>
    <col min="13061" max="13061" width="14.77734375" style="1" customWidth="1"/>
    <col min="13062" max="13305" width="8.77734375" style="1"/>
    <col min="13306" max="13306" width="7.21875" style="1" customWidth="1"/>
    <col min="13307" max="13307" width="34.21875" style="1" customWidth="1"/>
    <col min="13308" max="13308" width="8.77734375" style="1" customWidth="1"/>
    <col min="13309" max="13309" width="17.21875" style="1" customWidth="1"/>
    <col min="13310" max="13311" width="15.44140625" style="1" customWidth="1"/>
    <col min="13312" max="13312" width="15.21875" style="1" customWidth="1"/>
    <col min="13313" max="13313" width="16.21875" style="1" customWidth="1"/>
    <col min="13314" max="13314" width="15.77734375" style="1" customWidth="1"/>
    <col min="13315" max="13315" width="16.21875" style="1" customWidth="1"/>
    <col min="13316" max="13316" width="10.44140625" style="1" customWidth="1"/>
    <col min="13317" max="13317" width="14.77734375" style="1" customWidth="1"/>
    <col min="13318" max="13561" width="8.77734375" style="1"/>
    <col min="13562" max="13562" width="7.21875" style="1" customWidth="1"/>
    <col min="13563" max="13563" width="34.21875" style="1" customWidth="1"/>
    <col min="13564" max="13564" width="8.77734375" style="1" customWidth="1"/>
    <col min="13565" max="13565" width="17.21875" style="1" customWidth="1"/>
    <col min="13566" max="13567" width="15.44140625" style="1" customWidth="1"/>
    <col min="13568" max="13568" width="15.21875" style="1" customWidth="1"/>
    <col min="13569" max="13569" width="16.21875" style="1" customWidth="1"/>
    <col min="13570" max="13570" width="15.77734375" style="1" customWidth="1"/>
    <col min="13571" max="13571" width="16.21875" style="1" customWidth="1"/>
    <col min="13572" max="13572" width="10.44140625" style="1" customWidth="1"/>
    <col min="13573" max="13573" width="14.77734375" style="1" customWidth="1"/>
    <col min="13574" max="13817" width="8.77734375" style="1"/>
    <col min="13818" max="13818" width="7.21875" style="1" customWidth="1"/>
    <col min="13819" max="13819" width="34.21875" style="1" customWidth="1"/>
    <col min="13820" max="13820" width="8.77734375" style="1" customWidth="1"/>
    <col min="13821" max="13821" width="17.21875" style="1" customWidth="1"/>
    <col min="13822" max="13823" width="15.44140625" style="1" customWidth="1"/>
    <col min="13824" max="13824" width="15.21875" style="1" customWidth="1"/>
    <col min="13825" max="13825" width="16.21875" style="1" customWidth="1"/>
    <col min="13826" max="13826" width="15.77734375" style="1" customWidth="1"/>
    <col min="13827" max="13827" width="16.21875" style="1" customWidth="1"/>
    <col min="13828" max="13828" width="10.44140625" style="1" customWidth="1"/>
    <col min="13829" max="13829" width="14.77734375" style="1" customWidth="1"/>
    <col min="13830" max="14073" width="8.77734375" style="1"/>
    <col min="14074" max="14074" width="7.21875" style="1" customWidth="1"/>
    <col min="14075" max="14075" width="34.21875" style="1" customWidth="1"/>
    <col min="14076" max="14076" width="8.77734375" style="1" customWidth="1"/>
    <col min="14077" max="14077" width="17.21875" style="1" customWidth="1"/>
    <col min="14078" max="14079" width="15.44140625" style="1" customWidth="1"/>
    <col min="14080" max="14080" width="15.21875" style="1" customWidth="1"/>
    <col min="14081" max="14081" width="16.21875" style="1" customWidth="1"/>
    <col min="14082" max="14082" width="15.77734375" style="1" customWidth="1"/>
    <col min="14083" max="14083" width="16.21875" style="1" customWidth="1"/>
    <col min="14084" max="14084" width="10.44140625" style="1" customWidth="1"/>
    <col min="14085" max="14085" width="14.77734375" style="1" customWidth="1"/>
    <col min="14086" max="14329" width="8.77734375" style="1"/>
    <col min="14330" max="14330" width="7.21875" style="1" customWidth="1"/>
    <col min="14331" max="14331" width="34.21875" style="1" customWidth="1"/>
    <col min="14332" max="14332" width="8.77734375" style="1" customWidth="1"/>
    <col min="14333" max="14333" width="17.21875" style="1" customWidth="1"/>
    <col min="14334" max="14335" width="15.44140625" style="1" customWidth="1"/>
    <col min="14336" max="14336" width="15.21875" style="1" customWidth="1"/>
    <col min="14337" max="14337" width="16.21875" style="1" customWidth="1"/>
    <col min="14338" max="14338" width="15.77734375" style="1" customWidth="1"/>
    <col min="14339" max="14339" width="16.21875" style="1" customWidth="1"/>
    <col min="14340" max="14340" width="10.44140625" style="1" customWidth="1"/>
    <col min="14341" max="14341" width="14.77734375" style="1" customWidth="1"/>
    <col min="14342" max="14585" width="8.77734375" style="1"/>
    <col min="14586" max="14586" width="7.21875" style="1" customWidth="1"/>
    <col min="14587" max="14587" width="34.21875" style="1" customWidth="1"/>
    <col min="14588" max="14588" width="8.77734375" style="1" customWidth="1"/>
    <col min="14589" max="14589" width="17.21875" style="1" customWidth="1"/>
    <col min="14590" max="14591" width="15.44140625" style="1" customWidth="1"/>
    <col min="14592" max="14592" width="15.21875" style="1" customWidth="1"/>
    <col min="14593" max="14593" width="16.21875" style="1" customWidth="1"/>
    <col min="14594" max="14594" width="15.77734375" style="1" customWidth="1"/>
    <col min="14595" max="14595" width="16.21875" style="1" customWidth="1"/>
    <col min="14596" max="14596" width="10.44140625" style="1" customWidth="1"/>
    <col min="14597" max="14597" width="14.77734375" style="1" customWidth="1"/>
    <col min="14598" max="14841" width="8.77734375" style="1"/>
    <col min="14842" max="14842" width="7.21875" style="1" customWidth="1"/>
    <col min="14843" max="14843" width="34.21875" style="1" customWidth="1"/>
    <col min="14844" max="14844" width="8.77734375" style="1" customWidth="1"/>
    <col min="14845" max="14845" width="17.21875" style="1" customWidth="1"/>
    <col min="14846" max="14847" width="15.44140625" style="1" customWidth="1"/>
    <col min="14848" max="14848" width="15.21875" style="1" customWidth="1"/>
    <col min="14849" max="14849" width="16.21875" style="1" customWidth="1"/>
    <col min="14850" max="14850" width="15.77734375" style="1" customWidth="1"/>
    <col min="14851" max="14851" width="16.21875" style="1" customWidth="1"/>
    <col min="14852" max="14852" width="10.44140625" style="1" customWidth="1"/>
    <col min="14853" max="14853" width="14.77734375" style="1" customWidth="1"/>
    <col min="14854" max="15097" width="8.77734375" style="1"/>
    <col min="15098" max="15098" width="7.21875" style="1" customWidth="1"/>
    <col min="15099" max="15099" width="34.21875" style="1" customWidth="1"/>
    <col min="15100" max="15100" width="8.77734375" style="1" customWidth="1"/>
    <col min="15101" max="15101" width="17.21875" style="1" customWidth="1"/>
    <col min="15102" max="15103" width="15.44140625" style="1" customWidth="1"/>
    <col min="15104" max="15104" width="15.21875" style="1" customWidth="1"/>
    <col min="15105" max="15105" width="16.21875" style="1" customWidth="1"/>
    <col min="15106" max="15106" width="15.77734375" style="1" customWidth="1"/>
    <col min="15107" max="15107" width="16.21875" style="1" customWidth="1"/>
    <col min="15108" max="15108" width="10.44140625" style="1" customWidth="1"/>
    <col min="15109" max="15109" width="14.77734375" style="1" customWidth="1"/>
    <col min="15110" max="15353" width="8.77734375" style="1"/>
    <col min="15354" max="15354" width="7.21875" style="1" customWidth="1"/>
    <col min="15355" max="15355" width="34.21875" style="1" customWidth="1"/>
    <col min="15356" max="15356" width="8.77734375" style="1" customWidth="1"/>
    <col min="15357" max="15357" width="17.21875" style="1" customWidth="1"/>
    <col min="15358" max="15359" width="15.44140625" style="1" customWidth="1"/>
    <col min="15360" max="15360" width="15.21875" style="1" customWidth="1"/>
    <col min="15361" max="15361" width="16.21875" style="1" customWidth="1"/>
    <col min="15362" max="15362" width="15.77734375" style="1" customWidth="1"/>
    <col min="15363" max="15363" width="16.21875" style="1" customWidth="1"/>
    <col min="15364" max="15364" width="10.44140625" style="1" customWidth="1"/>
    <col min="15365" max="15365" width="14.77734375" style="1" customWidth="1"/>
    <col min="15366" max="15609" width="8.77734375" style="1"/>
    <col min="15610" max="15610" width="7.21875" style="1" customWidth="1"/>
    <col min="15611" max="15611" width="34.21875" style="1" customWidth="1"/>
    <col min="15612" max="15612" width="8.77734375" style="1" customWidth="1"/>
    <col min="15613" max="15613" width="17.21875" style="1" customWidth="1"/>
    <col min="15614" max="15615" width="15.44140625" style="1" customWidth="1"/>
    <col min="15616" max="15616" width="15.21875" style="1" customWidth="1"/>
    <col min="15617" max="15617" width="16.21875" style="1" customWidth="1"/>
    <col min="15618" max="15618" width="15.77734375" style="1" customWidth="1"/>
    <col min="15619" max="15619" width="16.21875" style="1" customWidth="1"/>
    <col min="15620" max="15620" width="10.44140625" style="1" customWidth="1"/>
    <col min="15621" max="15621" width="14.77734375" style="1" customWidth="1"/>
    <col min="15622" max="15865" width="8.77734375" style="1"/>
    <col min="15866" max="15866" width="7.21875" style="1" customWidth="1"/>
    <col min="15867" max="15867" width="34.21875" style="1" customWidth="1"/>
    <col min="15868" max="15868" width="8.77734375" style="1" customWidth="1"/>
    <col min="15869" max="15869" width="17.21875" style="1" customWidth="1"/>
    <col min="15870" max="15871" width="15.44140625" style="1" customWidth="1"/>
    <col min="15872" max="15872" width="15.21875" style="1" customWidth="1"/>
    <col min="15873" max="15873" width="16.21875" style="1" customWidth="1"/>
    <col min="15874" max="15874" width="15.77734375" style="1" customWidth="1"/>
    <col min="15875" max="15875" width="16.21875" style="1" customWidth="1"/>
    <col min="15876" max="15876" width="10.44140625" style="1" customWidth="1"/>
    <col min="15877" max="15877" width="14.77734375" style="1" customWidth="1"/>
    <col min="15878" max="16121" width="8.77734375" style="1"/>
    <col min="16122" max="16122" width="7.21875" style="1" customWidth="1"/>
    <col min="16123" max="16123" width="34.21875" style="1" customWidth="1"/>
    <col min="16124" max="16124" width="8.77734375" style="1" customWidth="1"/>
    <col min="16125" max="16125" width="17.21875" style="1" customWidth="1"/>
    <col min="16126" max="16127" width="15.44140625" style="1" customWidth="1"/>
    <col min="16128" max="16128" width="15.21875" style="1" customWidth="1"/>
    <col min="16129" max="16129" width="16.21875" style="1" customWidth="1"/>
    <col min="16130" max="16130" width="15.77734375" style="1" customWidth="1"/>
    <col min="16131" max="16131" width="16.21875" style="1" customWidth="1"/>
    <col min="16132" max="16132" width="10.44140625" style="1" customWidth="1"/>
    <col min="16133" max="16133" width="14.77734375" style="1" customWidth="1"/>
    <col min="16134" max="16384" width="8.77734375" style="1"/>
  </cols>
  <sheetData>
    <row r="1" spans="1:5" ht="51" customHeight="1">
      <c r="A1" s="334" t="s">
        <v>0</v>
      </c>
      <c r="B1" s="334"/>
      <c r="C1" s="334"/>
      <c r="D1" s="334"/>
    </row>
    <row r="2" spans="1:5" ht="43.8" customHeight="1">
      <c r="A2" s="335" t="s">
        <v>606</v>
      </c>
      <c r="B2" s="336"/>
      <c r="C2" s="336"/>
      <c r="D2" s="336"/>
    </row>
    <row r="3" spans="1:5">
      <c r="D3" s="277" t="s">
        <v>1</v>
      </c>
    </row>
    <row r="4" spans="1:5" ht="103.2" customHeight="1">
      <c r="A4" s="278" t="s">
        <v>2</v>
      </c>
      <c r="B4" s="278" t="s">
        <v>3</v>
      </c>
      <c r="C4" s="279" t="s">
        <v>4</v>
      </c>
      <c r="D4" s="280" t="s">
        <v>5</v>
      </c>
    </row>
    <row r="5" spans="1:5" ht="13.95" customHeight="1">
      <c r="A5" s="278" t="s">
        <v>6</v>
      </c>
      <c r="B5" s="281" t="s">
        <v>7</v>
      </c>
      <c r="C5" s="279">
        <v>1</v>
      </c>
      <c r="D5" s="280">
        <v>8</v>
      </c>
    </row>
    <row r="6" spans="1:5" ht="34.200000000000003" customHeight="1">
      <c r="A6" s="280">
        <v>1</v>
      </c>
      <c r="B6" s="282" t="s">
        <v>8</v>
      </c>
      <c r="C6" s="283"/>
      <c r="D6" s="284"/>
    </row>
    <row r="7" spans="1:5" ht="19.95" customHeight="1">
      <c r="A7" s="285"/>
      <c r="B7" s="310" t="s">
        <v>9</v>
      </c>
      <c r="C7" s="286">
        <f>'PL1-VTTB Không - CTNH'!A101</f>
        <v>75</v>
      </c>
      <c r="D7" s="287" t="s">
        <v>10</v>
      </c>
      <c r="E7" s="288"/>
    </row>
    <row r="8" spans="1:5" ht="24" customHeight="1">
      <c r="A8" s="285"/>
      <c r="B8" s="310" t="s">
        <v>11</v>
      </c>
      <c r="C8" s="289">
        <v>1</v>
      </c>
      <c r="D8" s="287" t="s">
        <v>12</v>
      </c>
    </row>
    <row r="9" spans="1:5" ht="27.6">
      <c r="A9" s="280">
        <v>2</v>
      </c>
      <c r="B9" s="282" t="s">
        <v>13</v>
      </c>
      <c r="C9" s="290"/>
      <c r="D9" s="284"/>
    </row>
    <row r="10" spans="1:5" ht="21" customHeight="1">
      <c r="A10" s="285"/>
      <c r="B10" s="310" t="s">
        <v>9</v>
      </c>
      <c r="C10" s="291">
        <f>'PL3- VTTB Có - CTNH'!A243</f>
        <v>219</v>
      </c>
      <c r="D10" s="287" t="s">
        <v>14</v>
      </c>
      <c r="E10" s="288"/>
    </row>
    <row r="11" spans="1:5" ht="24.6" customHeight="1">
      <c r="A11" s="285"/>
      <c r="B11" s="310" t="s">
        <v>11</v>
      </c>
      <c r="C11" s="291">
        <v>19</v>
      </c>
      <c r="D11" s="287" t="s">
        <v>15</v>
      </c>
    </row>
    <row r="12" spans="1:5" s="275" customFormat="1" ht="21.6" customHeight="1">
      <c r="A12" s="337" t="s">
        <v>16</v>
      </c>
      <c r="B12" s="338"/>
      <c r="C12" s="292"/>
      <c r="D12" s="293"/>
      <c r="E12" s="294"/>
    </row>
    <row r="13" spans="1:5" s="275" customFormat="1" ht="21.6" customHeight="1">
      <c r="A13" s="337" t="s">
        <v>17</v>
      </c>
      <c r="B13" s="338"/>
      <c r="C13" s="292"/>
      <c r="D13" s="295"/>
      <c r="E13" s="294"/>
    </row>
    <row r="14" spans="1:5" ht="14.55" customHeight="1">
      <c r="A14" s="339" t="s">
        <v>18</v>
      </c>
      <c r="B14" s="340"/>
      <c r="C14" s="296"/>
      <c r="D14" s="280"/>
    </row>
    <row r="15" spans="1:5" ht="18" customHeight="1">
      <c r="A15" s="330"/>
      <c r="B15" s="330"/>
      <c r="C15" s="330"/>
      <c r="D15" s="330"/>
    </row>
    <row r="16" spans="1:5" ht="18" customHeight="1">
      <c r="A16" s="331"/>
      <c r="B16" s="331"/>
      <c r="C16" s="331"/>
      <c r="D16" s="331"/>
      <c r="E16" s="288"/>
    </row>
    <row r="17" spans="1:9" s="276" customFormat="1" ht="14.55" customHeight="1">
      <c r="C17" s="297"/>
      <c r="D17" s="298"/>
      <c r="E17" s="298"/>
      <c r="F17" s="298"/>
      <c r="G17" s="299"/>
    </row>
    <row r="18" spans="1:9" s="276" customFormat="1" ht="15.6">
      <c r="C18" s="300"/>
      <c r="D18" s="300"/>
      <c r="E18" s="300"/>
      <c r="F18" s="300"/>
      <c r="G18" s="301"/>
    </row>
    <row r="19" spans="1:9" s="276" customFormat="1" ht="15.6">
      <c r="G19" s="301"/>
    </row>
    <row r="20" spans="1:9" s="276" customFormat="1" ht="15.6">
      <c r="A20" s="332"/>
      <c r="B20" s="332"/>
      <c r="C20" s="332"/>
      <c r="D20" s="332"/>
      <c r="G20" s="301"/>
    </row>
    <row r="21" spans="1:9" s="276" customFormat="1" ht="15.6">
      <c r="A21" s="302"/>
      <c r="B21" s="302"/>
      <c r="C21" s="302"/>
      <c r="D21" s="303"/>
      <c r="E21" s="304"/>
      <c r="F21" s="304"/>
      <c r="G21" s="304"/>
      <c r="H21" s="305"/>
      <c r="I21" s="305"/>
    </row>
    <row r="22" spans="1:9" s="276" customFormat="1" ht="15.6">
      <c r="A22" s="328"/>
      <c r="B22" s="328"/>
      <c r="C22" s="328"/>
      <c r="D22" s="328"/>
      <c r="E22" s="304"/>
      <c r="F22" s="304"/>
      <c r="G22" s="304"/>
      <c r="H22" s="305"/>
      <c r="I22" s="305"/>
    </row>
    <row r="23" spans="1:9" s="276" customFormat="1" ht="18" customHeight="1">
      <c r="A23" s="333"/>
      <c r="B23" s="333"/>
      <c r="C23" s="333"/>
      <c r="D23" s="333"/>
      <c r="E23" s="304"/>
      <c r="F23" s="304"/>
      <c r="G23" s="304"/>
      <c r="H23" s="305"/>
      <c r="I23" s="305"/>
    </row>
    <row r="24" spans="1:9" s="276" customFormat="1" ht="24" customHeight="1">
      <c r="A24" s="5"/>
      <c r="B24" s="7"/>
      <c r="C24" s="302"/>
      <c r="D24" s="304"/>
      <c r="E24" s="304"/>
      <c r="F24" s="304"/>
      <c r="G24" s="304"/>
      <c r="H24" s="305"/>
      <c r="I24" s="305"/>
    </row>
    <row r="25" spans="1:9" s="276" customFormat="1" ht="24" customHeight="1">
      <c r="A25" s="5"/>
      <c r="B25" s="7"/>
      <c r="C25" s="302"/>
      <c r="D25" s="304"/>
      <c r="E25" s="304"/>
      <c r="F25" s="304"/>
      <c r="G25" s="304"/>
      <c r="H25" s="305"/>
      <c r="I25" s="305"/>
    </row>
    <row r="26" spans="1:9" s="276" customFormat="1" ht="24" customHeight="1">
      <c r="A26" s="5"/>
      <c r="B26" s="7"/>
      <c r="C26" s="302"/>
      <c r="D26" s="304"/>
      <c r="E26" s="304"/>
      <c r="F26" s="304"/>
      <c r="G26" s="304"/>
      <c r="H26" s="305"/>
      <c r="I26" s="305"/>
    </row>
    <row r="27" spans="1:9" s="276" customFormat="1" ht="24" customHeight="1">
      <c r="A27" s="5"/>
      <c r="B27" s="7"/>
      <c r="C27" s="302"/>
      <c r="D27" s="304"/>
      <c r="E27" s="304"/>
      <c r="F27" s="304"/>
      <c r="G27" s="304"/>
      <c r="H27" s="305"/>
      <c r="I27" s="305"/>
    </row>
    <row r="28" spans="1:9" s="276" customFormat="1" ht="27" customHeight="1">
      <c r="A28" s="327"/>
      <c r="B28" s="327"/>
      <c r="C28" s="327"/>
      <c r="D28" s="327"/>
    </row>
    <row r="29" spans="1:9" s="276" customFormat="1" ht="21.6" customHeight="1">
      <c r="A29" s="328"/>
      <c r="B29" s="328"/>
      <c r="C29" s="328"/>
      <c r="D29" s="328"/>
      <c r="E29" s="7"/>
      <c r="F29" s="7"/>
      <c r="G29" s="7"/>
      <c r="H29" s="305"/>
      <c r="I29" s="305"/>
    </row>
    <row r="30" spans="1:9" s="276" customFormat="1" ht="15.6">
      <c r="A30" s="328"/>
      <c r="B30" s="328"/>
      <c r="C30" s="7"/>
      <c r="D30" s="304"/>
      <c r="E30" s="304"/>
      <c r="F30" s="304"/>
      <c r="G30" s="304"/>
      <c r="H30" s="305"/>
      <c r="I30" s="305"/>
    </row>
    <row r="31" spans="1:9" s="276" customFormat="1" ht="15.6">
      <c r="A31" s="328"/>
      <c r="B31" s="328"/>
      <c r="C31" s="328"/>
      <c r="D31" s="328"/>
      <c r="E31" s="328"/>
      <c r="F31" s="328"/>
      <c r="G31" s="328"/>
      <c r="H31" s="328"/>
      <c r="I31" s="328"/>
    </row>
    <row r="32" spans="1:9" s="276" customFormat="1" ht="15.6">
      <c r="A32" s="329"/>
      <c r="B32" s="329"/>
      <c r="C32" s="329"/>
      <c r="D32" s="329"/>
      <c r="E32" s="329"/>
      <c r="F32" s="329"/>
    </row>
    <row r="33" spans="1:6" ht="14.4">
      <c r="A33" s="306"/>
      <c r="B33" s="307"/>
      <c r="C33" s="307"/>
      <c r="D33" s="308"/>
      <c r="E33" s="309"/>
      <c r="F33" s="309"/>
    </row>
  </sheetData>
  <mergeCells count="15">
    <mergeCell ref="A1:D1"/>
    <mergeCell ref="A2:D2"/>
    <mergeCell ref="A12:B12"/>
    <mergeCell ref="A13:B13"/>
    <mergeCell ref="A14:B14"/>
    <mergeCell ref="A15:D15"/>
    <mergeCell ref="A16:D16"/>
    <mergeCell ref="A20:D20"/>
    <mergeCell ref="A22:D22"/>
    <mergeCell ref="A23:D23"/>
    <mergeCell ref="A28:D28"/>
    <mergeCell ref="A29:D29"/>
    <mergeCell ref="A30:B30"/>
    <mergeCell ref="A31:I31"/>
    <mergeCell ref="A32:F32"/>
  </mergeCells>
  <pageMargins left="0.31496062992126" right="0.31496062992126" top="0" bottom="0" header="0.31496062992126" footer="0.31496062992126"/>
  <pageSetup paperSize="9" scale="8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9"/>
  <sheetViews>
    <sheetView topLeftCell="A2" zoomScale="70" zoomScaleNormal="70" workbookViewId="0">
      <selection activeCell="A6" sqref="A6:K6"/>
    </sheetView>
  </sheetViews>
  <sheetFormatPr defaultColWidth="9" defaultRowHeight="15.6"/>
  <cols>
    <col min="1" max="1" width="6.44140625" style="64" customWidth="1"/>
    <col min="2" max="2" width="15.77734375" style="64" customWidth="1"/>
    <col min="3" max="3" width="24.77734375" style="70" customWidth="1"/>
    <col min="4" max="4" width="6.77734375" style="64" customWidth="1"/>
    <col min="5" max="5" width="11.77734375" style="206" customWidth="1"/>
    <col min="6" max="6" width="11.44140625" style="70" customWidth="1"/>
    <col min="7" max="7" width="9.21875" style="207" customWidth="1"/>
    <col min="8" max="8" width="26.44140625" style="70" customWidth="1"/>
    <col min="9" max="9" width="11.21875" style="70" customWidth="1"/>
    <col min="10" max="10" width="16" style="70" customWidth="1"/>
    <col min="11" max="11" width="6" style="70" customWidth="1"/>
    <col min="12" max="12" width="10.77734375" style="69" customWidth="1"/>
    <col min="13" max="13" width="12.77734375" style="70" customWidth="1"/>
    <col min="14" max="246" width="8.77734375" style="70"/>
    <col min="247" max="247" width="5.21875" style="70" customWidth="1"/>
    <col min="248" max="248" width="12" style="70" customWidth="1"/>
    <col min="249" max="249" width="26.77734375" style="70" customWidth="1"/>
    <col min="250" max="250" width="6.77734375" style="70" customWidth="1"/>
    <col min="251" max="251" width="9.77734375" style="70" customWidth="1"/>
    <col min="252" max="252" width="14.77734375" style="70" customWidth="1"/>
    <col min="253" max="253" width="17.44140625" style="70" customWidth="1"/>
    <col min="254" max="254" width="10.77734375" style="70" customWidth="1"/>
    <col min="255" max="255" width="13.21875" style="70" customWidth="1"/>
    <col min="256" max="256" width="16.77734375" style="70" customWidth="1"/>
    <col min="257" max="257" width="9.21875" style="70" customWidth="1"/>
    <col min="258" max="258" width="12.21875" style="70" customWidth="1"/>
    <col min="259" max="259" width="15.44140625" style="70" customWidth="1"/>
    <col min="260" max="260" width="9.77734375" style="70" customWidth="1"/>
    <col min="261" max="261" width="8.21875" style="70" customWidth="1"/>
    <col min="262" max="262" width="14.77734375" style="70" customWidth="1"/>
    <col min="263" max="263" width="3.77734375" style="70" customWidth="1"/>
    <col min="264" max="264" width="3" style="70" customWidth="1"/>
    <col min="265" max="265" width="3.77734375" style="70" customWidth="1"/>
    <col min="266" max="266" width="5.77734375" style="70" customWidth="1"/>
    <col min="267" max="267" width="6.21875" style="70" customWidth="1"/>
    <col min="268" max="502" width="8.77734375" style="70"/>
    <col min="503" max="503" width="5.21875" style="70" customWidth="1"/>
    <col min="504" max="504" width="12" style="70" customWidth="1"/>
    <col min="505" max="505" width="26.77734375" style="70" customWidth="1"/>
    <col min="506" max="506" width="6.77734375" style="70" customWidth="1"/>
    <col min="507" max="507" width="9.77734375" style="70" customWidth="1"/>
    <col min="508" max="508" width="14.77734375" style="70" customWidth="1"/>
    <col min="509" max="509" width="17.44140625" style="70" customWidth="1"/>
    <col min="510" max="510" width="10.77734375" style="70" customWidth="1"/>
    <col min="511" max="511" width="13.21875" style="70" customWidth="1"/>
    <col min="512" max="512" width="16.77734375" style="70" customWidth="1"/>
    <col min="513" max="513" width="9.21875" style="70" customWidth="1"/>
    <col min="514" max="514" width="12.21875" style="70" customWidth="1"/>
    <col min="515" max="515" width="15.44140625" style="70" customWidth="1"/>
    <col min="516" max="516" width="9.77734375" style="70" customWidth="1"/>
    <col min="517" max="517" width="8.21875" style="70" customWidth="1"/>
    <col min="518" max="518" width="14.77734375" style="70" customWidth="1"/>
    <col min="519" max="519" width="3.77734375" style="70" customWidth="1"/>
    <col min="520" max="520" width="3" style="70" customWidth="1"/>
    <col min="521" max="521" width="3.77734375" style="70" customWidth="1"/>
    <col min="522" max="522" width="5.77734375" style="70" customWidth="1"/>
    <col min="523" max="523" width="6.21875" style="70" customWidth="1"/>
    <col min="524" max="758" width="8.77734375" style="70"/>
    <col min="759" max="759" width="5.21875" style="70" customWidth="1"/>
    <col min="760" max="760" width="12" style="70" customWidth="1"/>
    <col min="761" max="761" width="26.77734375" style="70" customWidth="1"/>
    <col min="762" max="762" width="6.77734375" style="70" customWidth="1"/>
    <col min="763" max="763" width="9.77734375" style="70" customWidth="1"/>
    <col min="764" max="764" width="14.77734375" style="70" customWidth="1"/>
    <col min="765" max="765" width="17.44140625" style="70" customWidth="1"/>
    <col min="766" max="766" width="10.77734375" style="70" customWidth="1"/>
    <col min="767" max="767" width="13.21875" style="70" customWidth="1"/>
    <col min="768" max="768" width="16.77734375" style="70" customWidth="1"/>
    <col min="769" max="769" width="9.21875" style="70" customWidth="1"/>
    <col min="770" max="770" width="12.21875" style="70" customWidth="1"/>
    <col min="771" max="771" width="15.44140625" style="70" customWidth="1"/>
    <col min="772" max="772" width="9.77734375" style="70" customWidth="1"/>
    <col min="773" max="773" width="8.21875" style="70" customWidth="1"/>
    <col min="774" max="774" width="14.77734375" style="70" customWidth="1"/>
    <col min="775" max="775" width="3.77734375" style="70" customWidth="1"/>
    <col min="776" max="776" width="3" style="70" customWidth="1"/>
    <col min="777" max="777" width="3.77734375" style="70" customWidth="1"/>
    <col min="778" max="778" width="5.77734375" style="70" customWidth="1"/>
    <col min="779" max="779" width="6.21875" style="70" customWidth="1"/>
    <col min="780" max="1014" width="8.77734375" style="70"/>
    <col min="1015" max="1015" width="5.21875" style="70" customWidth="1"/>
    <col min="1016" max="1016" width="12" style="70" customWidth="1"/>
    <col min="1017" max="1017" width="26.77734375" style="70" customWidth="1"/>
    <col min="1018" max="1018" width="6.77734375" style="70" customWidth="1"/>
    <col min="1019" max="1019" width="9.77734375" style="70" customWidth="1"/>
    <col min="1020" max="1020" width="14.77734375" style="70" customWidth="1"/>
    <col min="1021" max="1021" width="17.44140625" style="70" customWidth="1"/>
    <col min="1022" max="1022" width="10.77734375" style="70" customWidth="1"/>
    <col min="1023" max="1023" width="13.21875" style="70" customWidth="1"/>
    <col min="1024" max="1024" width="16.77734375" style="70" customWidth="1"/>
    <col min="1025" max="1025" width="9.21875" style="70" customWidth="1"/>
    <col min="1026" max="1026" width="12.21875" style="70" customWidth="1"/>
    <col min="1027" max="1027" width="15.44140625" style="70" customWidth="1"/>
    <col min="1028" max="1028" width="9.77734375" style="70" customWidth="1"/>
    <col min="1029" max="1029" width="8.21875" style="70" customWidth="1"/>
    <col min="1030" max="1030" width="14.77734375" style="70" customWidth="1"/>
    <col min="1031" max="1031" width="3.77734375" style="70" customWidth="1"/>
    <col min="1032" max="1032" width="3" style="70" customWidth="1"/>
    <col min="1033" max="1033" width="3.77734375" style="70" customWidth="1"/>
    <col min="1034" max="1034" width="5.77734375" style="70" customWidth="1"/>
    <col min="1035" max="1035" width="6.21875" style="70" customWidth="1"/>
    <col min="1036" max="1270" width="8.77734375" style="70"/>
    <col min="1271" max="1271" width="5.21875" style="70" customWidth="1"/>
    <col min="1272" max="1272" width="12" style="70" customWidth="1"/>
    <col min="1273" max="1273" width="26.77734375" style="70" customWidth="1"/>
    <col min="1274" max="1274" width="6.77734375" style="70" customWidth="1"/>
    <col min="1275" max="1275" width="9.77734375" style="70" customWidth="1"/>
    <col min="1276" max="1276" width="14.77734375" style="70" customWidth="1"/>
    <col min="1277" max="1277" width="17.44140625" style="70" customWidth="1"/>
    <col min="1278" max="1278" width="10.77734375" style="70" customWidth="1"/>
    <col min="1279" max="1279" width="13.21875" style="70" customWidth="1"/>
    <col min="1280" max="1280" width="16.77734375" style="70" customWidth="1"/>
    <col min="1281" max="1281" width="9.21875" style="70" customWidth="1"/>
    <col min="1282" max="1282" width="12.21875" style="70" customWidth="1"/>
    <col min="1283" max="1283" width="15.44140625" style="70" customWidth="1"/>
    <col min="1284" max="1284" width="9.77734375" style="70" customWidth="1"/>
    <col min="1285" max="1285" width="8.21875" style="70" customWidth="1"/>
    <col min="1286" max="1286" width="14.77734375" style="70" customWidth="1"/>
    <col min="1287" max="1287" width="3.77734375" style="70" customWidth="1"/>
    <col min="1288" max="1288" width="3" style="70" customWidth="1"/>
    <col min="1289" max="1289" width="3.77734375" style="70" customWidth="1"/>
    <col min="1290" max="1290" width="5.77734375" style="70" customWidth="1"/>
    <col min="1291" max="1291" width="6.21875" style="70" customWidth="1"/>
    <col min="1292" max="1526" width="8.77734375" style="70"/>
    <col min="1527" max="1527" width="5.21875" style="70" customWidth="1"/>
    <col min="1528" max="1528" width="12" style="70" customWidth="1"/>
    <col min="1529" max="1529" width="26.77734375" style="70" customWidth="1"/>
    <col min="1530" max="1530" width="6.77734375" style="70" customWidth="1"/>
    <col min="1531" max="1531" width="9.77734375" style="70" customWidth="1"/>
    <col min="1532" max="1532" width="14.77734375" style="70" customWidth="1"/>
    <col min="1533" max="1533" width="17.44140625" style="70" customWidth="1"/>
    <col min="1534" max="1534" width="10.77734375" style="70" customWidth="1"/>
    <col min="1535" max="1535" width="13.21875" style="70" customWidth="1"/>
    <col min="1536" max="1536" width="16.77734375" style="70" customWidth="1"/>
    <col min="1537" max="1537" width="9.21875" style="70" customWidth="1"/>
    <col min="1538" max="1538" width="12.21875" style="70" customWidth="1"/>
    <col min="1539" max="1539" width="15.44140625" style="70" customWidth="1"/>
    <col min="1540" max="1540" width="9.77734375" style="70" customWidth="1"/>
    <col min="1541" max="1541" width="8.21875" style="70" customWidth="1"/>
    <col min="1542" max="1542" width="14.77734375" style="70" customWidth="1"/>
    <col min="1543" max="1543" width="3.77734375" style="70" customWidth="1"/>
    <col min="1544" max="1544" width="3" style="70" customWidth="1"/>
    <col min="1545" max="1545" width="3.77734375" style="70" customWidth="1"/>
    <col min="1546" max="1546" width="5.77734375" style="70" customWidth="1"/>
    <col min="1547" max="1547" width="6.21875" style="70" customWidth="1"/>
    <col min="1548" max="1782" width="8.77734375" style="70"/>
    <col min="1783" max="1783" width="5.21875" style="70" customWidth="1"/>
    <col min="1784" max="1784" width="12" style="70" customWidth="1"/>
    <col min="1785" max="1785" width="26.77734375" style="70" customWidth="1"/>
    <col min="1786" max="1786" width="6.77734375" style="70" customWidth="1"/>
    <col min="1787" max="1787" width="9.77734375" style="70" customWidth="1"/>
    <col min="1788" max="1788" width="14.77734375" style="70" customWidth="1"/>
    <col min="1789" max="1789" width="17.44140625" style="70" customWidth="1"/>
    <col min="1790" max="1790" width="10.77734375" style="70" customWidth="1"/>
    <col min="1791" max="1791" width="13.21875" style="70" customWidth="1"/>
    <col min="1792" max="1792" width="16.77734375" style="70" customWidth="1"/>
    <col min="1793" max="1793" width="9.21875" style="70" customWidth="1"/>
    <col min="1794" max="1794" width="12.21875" style="70" customWidth="1"/>
    <col min="1795" max="1795" width="15.44140625" style="70" customWidth="1"/>
    <col min="1796" max="1796" width="9.77734375" style="70" customWidth="1"/>
    <col min="1797" max="1797" width="8.21875" style="70" customWidth="1"/>
    <col min="1798" max="1798" width="14.77734375" style="70" customWidth="1"/>
    <col min="1799" max="1799" width="3.77734375" style="70" customWidth="1"/>
    <col min="1800" max="1800" width="3" style="70" customWidth="1"/>
    <col min="1801" max="1801" width="3.77734375" style="70" customWidth="1"/>
    <col min="1802" max="1802" width="5.77734375" style="70" customWidth="1"/>
    <col min="1803" max="1803" width="6.21875" style="70" customWidth="1"/>
    <col min="1804" max="2038" width="8.77734375" style="70"/>
    <col min="2039" max="2039" width="5.21875" style="70" customWidth="1"/>
    <col min="2040" max="2040" width="12" style="70" customWidth="1"/>
    <col min="2041" max="2041" width="26.77734375" style="70" customWidth="1"/>
    <col min="2042" max="2042" width="6.77734375" style="70" customWidth="1"/>
    <col min="2043" max="2043" width="9.77734375" style="70" customWidth="1"/>
    <col min="2044" max="2044" width="14.77734375" style="70" customWidth="1"/>
    <col min="2045" max="2045" width="17.44140625" style="70" customWidth="1"/>
    <col min="2046" max="2046" width="10.77734375" style="70" customWidth="1"/>
    <col min="2047" max="2047" width="13.21875" style="70" customWidth="1"/>
    <col min="2048" max="2048" width="16.77734375" style="70" customWidth="1"/>
    <col min="2049" max="2049" width="9.21875" style="70" customWidth="1"/>
    <col min="2050" max="2050" width="12.21875" style="70" customWidth="1"/>
    <col min="2051" max="2051" width="15.44140625" style="70" customWidth="1"/>
    <col min="2052" max="2052" width="9.77734375" style="70" customWidth="1"/>
    <col min="2053" max="2053" width="8.21875" style="70" customWidth="1"/>
    <col min="2054" max="2054" width="14.77734375" style="70" customWidth="1"/>
    <col min="2055" max="2055" width="3.77734375" style="70" customWidth="1"/>
    <col min="2056" max="2056" width="3" style="70" customWidth="1"/>
    <col min="2057" max="2057" width="3.77734375" style="70" customWidth="1"/>
    <col min="2058" max="2058" width="5.77734375" style="70" customWidth="1"/>
    <col min="2059" max="2059" width="6.21875" style="70" customWidth="1"/>
    <col min="2060" max="2294" width="8.77734375" style="70"/>
    <col min="2295" max="2295" width="5.21875" style="70" customWidth="1"/>
    <col min="2296" max="2296" width="12" style="70" customWidth="1"/>
    <col min="2297" max="2297" width="26.77734375" style="70" customWidth="1"/>
    <col min="2298" max="2298" width="6.77734375" style="70" customWidth="1"/>
    <col min="2299" max="2299" width="9.77734375" style="70" customWidth="1"/>
    <col min="2300" max="2300" width="14.77734375" style="70" customWidth="1"/>
    <col min="2301" max="2301" width="17.44140625" style="70" customWidth="1"/>
    <col min="2302" max="2302" width="10.77734375" style="70" customWidth="1"/>
    <col min="2303" max="2303" width="13.21875" style="70" customWidth="1"/>
    <col min="2304" max="2304" width="16.77734375" style="70" customWidth="1"/>
    <col min="2305" max="2305" width="9.21875" style="70" customWidth="1"/>
    <col min="2306" max="2306" width="12.21875" style="70" customWidth="1"/>
    <col min="2307" max="2307" width="15.44140625" style="70" customWidth="1"/>
    <col min="2308" max="2308" width="9.77734375" style="70" customWidth="1"/>
    <col min="2309" max="2309" width="8.21875" style="70" customWidth="1"/>
    <col min="2310" max="2310" width="14.77734375" style="70" customWidth="1"/>
    <col min="2311" max="2311" width="3.77734375" style="70" customWidth="1"/>
    <col min="2312" max="2312" width="3" style="70" customWidth="1"/>
    <col min="2313" max="2313" width="3.77734375" style="70" customWidth="1"/>
    <col min="2314" max="2314" width="5.77734375" style="70" customWidth="1"/>
    <col min="2315" max="2315" width="6.21875" style="70" customWidth="1"/>
    <col min="2316" max="2550" width="8.77734375" style="70"/>
    <col min="2551" max="2551" width="5.21875" style="70" customWidth="1"/>
    <col min="2552" max="2552" width="12" style="70" customWidth="1"/>
    <col min="2553" max="2553" width="26.77734375" style="70" customWidth="1"/>
    <col min="2554" max="2554" width="6.77734375" style="70" customWidth="1"/>
    <col min="2555" max="2555" width="9.77734375" style="70" customWidth="1"/>
    <col min="2556" max="2556" width="14.77734375" style="70" customWidth="1"/>
    <col min="2557" max="2557" width="17.44140625" style="70" customWidth="1"/>
    <col min="2558" max="2558" width="10.77734375" style="70" customWidth="1"/>
    <col min="2559" max="2559" width="13.21875" style="70" customWidth="1"/>
    <col min="2560" max="2560" width="16.77734375" style="70" customWidth="1"/>
    <col min="2561" max="2561" width="9.21875" style="70" customWidth="1"/>
    <col min="2562" max="2562" width="12.21875" style="70" customWidth="1"/>
    <col min="2563" max="2563" width="15.44140625" style="70" customWidth="1"/>
    <col min="2564" max="2564" width="9.77734375" style="70" customWidth="1"/>
    <col min="2565" max="2565" width="8.21875" style="70" customWidth="1"/>
    <col min="2566" max="2566" width="14.77734375" style="70" customWidth="1"/>
    <col min="2567" max="2567" width="3.77734375" style="70" customWidth="1"/>
    <col min="2568" max="2568" width="3" style="70" customWidth="1"/>
    <col min="2569" max="2569" width="3.77734375" style="70" customWidth="1"/>
    <col min="2570" max="2570" width="5.77734375" style="70" customWidth="1"/>
    <col min="2571" max="2571" width="6.21875" style="70" customWidth="1"/>
    <col min="2572" max="2806" width="8.77734375" style="70"/>
    <col min="2807" max="2807" width="5.21875" style="70" customWidth="1"/>
    <col min="2808" max="2808" width="12" style="70" customWidth="1"/>
    <col min="2809" max="2809" width="26.77734375" style="70" customWidth="1"/>
    <col min="2810" max="2810" width="6.77734375" style="70" customWidth="1"/>
    <col min="2811" max="2811" width="9.77734375" style="70" customWidth="1"/>
    <col min="2812" max="2812" width="14.77734375" style="70" customWidth="1"/>
    <col min="2813" max="2813" width="17.44140625" style="70" customWidth="1"/>
    <col min="2814" max="2814" width="10.77734375" style="70" customWidth="1"/>
    <col min="2815" max="2815" width="13.21875" style="70" customWidth="1"/>
    <col min="2816" max="2816" width="16.77734375" style="70" customWidth="1"/>
    <col min="2817" max="2817" width="9.21875" style="70" customWidth="1"/>
    <col min="2818" max="2818" width="12.21875" style="70" customWidth="1"/>
    <col min="2819" max="2819" width="15.44140625" style="70" customWidth="1"/>
    <col min="2820" max="2820" width="9.77734375" style="70" customWidth="1"/>
    <col min="2821" max="2821" width="8.21875" style="70" customWidth="1"/>
    <col min="2822" max="2822" width="14.77734375" style="70" customWidth="1"/>
    <col min="2823" max="2823" width="3.77734375" style="70" customWidth="1"/>
    <col min="2824" max="2824" width="3" style="70" customWidth="1"/>
    <col min="2825" max="2825" width="3.77734375" style="70" customWidth="1"/>
    <col min="2826" max="2826" width="5.77734375" style="70" customWidth="1"/>
    <col min="2827" max="2827" width="6.21875" style="70" customWidth="1"/>
    <col min="2828" max="3062" width="8.77734375" style="70"/>
    <col min="3063" max="3063" width="5.21875" style="70" customWidth="1"/>
    <col min="3064" max="3064" width="12" style="70" customWidth="1"/>
    <col min="3065" max="3065" width="26.77734375" style="70" customWidth="1"/>
    <col min="3066" max="3066" width="6.77734375" style="70" customWidth="1"/>
    <col min="3067" max="3067" width="9.77734375" style="70" customWidth="1"/>
    <col min="3068" max="3068" width="14.77734375" style="70" customWidth="1"/>
    <col min="3069" max="3069" width="17.44140625" style="70" customWidth="1"/>
    <col min="3070" max="3070" width="10.77734375" style="70" customWidth="1"/>
    <col min="3071" max="3071" width="13.21875" style="70" customWidth="1"/>
    <col min="3072" max="3072" width="16.77734375" style="70" customWidth="1"/>
    <col min="3073" max="3073" width="9.21875" style="70" customWidth="1"/>
    <col min="3074" max="3074" width="12.21875" style="70" customWidth="1"/>
    <col min="3075" max="3075" width="15.44140625" style="70" customWidth="1"/>
    <col min="3076" max="3076" width="9.77734375" style="70" customWidth="1"/>
    <col min="3077" max="3077" width="8.21875" style="70" customWidth="1"/>
    <col min="3078" max="3078" width="14.77734375" style="70" customWidth="1"/>
    <col min="3079" max="3079" width="3.77734375" style="70" customWidth="1"/>
    <col min="3080" max="3080" width="3" style="70" customWidth="1"/>
    <col min="3081" max="3081" width="3.77734375" style="70" customWidth="1"/>
    <col min="3082" max="3082" width="5.77734375" style="70" customWidth="1"/>
    <col min="3083" max="3083" width="6.21875" style="70" customWidth="1"/>
    <col min="3084" max="3318" width="8.77734375" style="70"/>
    <col min="3319" max="3319" width="5.21875" style="70" customWidth="1"/>
    <col min="3320" max="3320" width="12" style="70" customWidth="1"/>
    <col min="3321" max="3321" width="26.77734375" style="70" customWidth="1"/>
    <col min="3322" max="3322" width="6.77734375" style="70" customWidth="1"/>
    <col min="3323" max="3323" width="9.77734375" style="70" customWidth="1"/>
    <col min="3324" max="3324" width="14.77734375" style="70" customWidth="1"/>
    <col min="3325" max="3325" width="17.44140625" style="70" customWidth="1"/>
    <col min="3326" max="3326" width="10.77734375" style="70" customWidth="1"/>
    <col min="3327" max="3327" width="13.21875" style="70" customWidth="1"/>
    <col min="3328" max="3328" width="16.77734375" style="70" customWidth="1"/>
    <col min="3329" max="3329" width="9.21875" style="70" customWidth="1"/>
    <col min="3330" max="3330" width="12.21875" style="70" customWidth="1"/>
    <col min="3331" max="3331" width="15.44140625" style="70" customWidth="1"/>
    <col min="3332" max="3332" width="9.77734375" style="70" customWidth="1"/>
    <col min="3333" max="3333" width="8.21875" style="70" customWidth="1"/>
    <col min="3334" max="3334" width="14.77734375" style="70" customWidth="1"/>
    <col min="3335" max="3335" width="3.77734375" style="70" customWidth="1"/>
    <col min="3336" max="3336" width="3" style="70" customWidth="1"/>
    <col min="3337" max="3337" width="3.77734375" style="70" customWidth="1"/>
    <col min="3338" max="3338" width="5.77734375" style="70" customWidth="1"/>
    <col min="3339" max="3339" width="6.21875" style="70" customWidth="1"/>
    <col min="3340" max="3574" width="8.77734375" style="70"/>
    <col min="3575" max="3575" width="5.21875" style="70" customWidth="1"/>
    <col min="3576" max="3576" width="12" style="70" customWidth="1"/>
    <col min="3577" max="3577" width="26.77734375" style="70" customWidth="1"/>
    <col min="3578" max="3578" width="6.77734375" style="70" customWidth="1"/>
    <col min="3579" max="3579" width="9.77734375" style="70" customWidth="1"/>
    <col min="3580" max="3580" width="14.77734375" style="70" customWidth="1"/>
    <col min="3581" max="3581" width="17.44140625" style="70" customWidth="1"/>
    <col min="3582" max="3582" width="10.77734375" style="70" customWidth="1"/>
    <col min="3583" max="3583" width="13.21875" style="70" customWidth="1"/>
    <col min="3584" max="3584" width="16.77734375" style="70" customWidth="1"/>
    <col min="3585" max="3585" width="9.21875" style="70" customWidth="1"/>
    <col min="3586" max="3586" width="12.21875" style="70" customWidth="1"/>
    <col min="3587" max="3587" width="15.44140625" style="70" customWidth="1"/>
    <col min="3588" max="3588" width="9.77734375" style="70" customWidth="1"/>
    <col min="3589" max="3589" width="8.21875" style="70" customWidth="1"/>
    <col min="3590" max="3590" width="14.77734375" style="70" customWidth="1"/>
    <col min="3591" max="3591" width="3.77734375" style="70" customWidth="1"/>
    <col min="3592" max="3592" width="3" style="70" customWidth="1"/>
    <col min="3593" max="3593" width="3.77734375" style="70" customWidth="1"/>
    <col min="3594" max="3594" width="5.77734375" style="70" customWidth="1"/>
    <col min="3595" max="3595" width="6.21875" style="70" customWidth="1"/>
    <col min="3596" max="3830" width="8.77734375" style="70"/>
    <col min="3831" max="3831" width="5.21875" style="70" customWidth="1"/>
    <col min="3832" max="3832" width="12" style="70" customWidth="1"/>
    <col min="3833" max="3833" width="26.77734375" style="70" customWidth="1"/>
    <col min="3834" max="3834" width="6.77734375" style="70" customWidth="1"/>
    <col min="3835" max="3835" width="9.77734375" style="70" customWidth="1"/>
    <col min="3836" max="3836" width="14.77734375" style="70" customWidth="1"/>
    <col min="3837" max="3837" width="17.44140625" style="70" customWidth="1"/>
    <col min="3838" max="3838" width="10.77734375" style="70" customWidth="1"/>
    <col min="3839" max="3839" width="13.21875" style="70" customWidth="1"/>
    <col min="3840" max="3840" width="16.77734375" style="70" customWidth="1"/>
    <col min="3841" max="3841" width="9.21875" style="70" customWidth="1"/>
    <col min="3842" max="3842" width="12.21875" style="70" customWidth="1"/>
    <col min="3843" max="3843" width="15.44140625" style="70" customWidth="1"/>
    <col min="3844" max="3844" width="9.77734375" style="70" customWidth="1"/>
    <col min="3845" max="3845" width="8.21875" style="70" customWidth="1"/>
    <col min="3846" max="3846" width="14.77734375" style="70" customWidth="1"/>
    <col min="3847" max="3847" width="3.77734375" style="70" customWidth="1"/>
    <col min="3848" max="3848" width="3" style="70" customWidth="1"/>
    <col min="3849" max="3849" width="3.77734375" style="70" customWidth="1"/>
    <col min="3850" max="3850" width="5.77734375" style="70" customWidth="1"/>
    <col min="3851" max="3851" width="6.21875" style="70" customWidth="1"/>
    <col min="3852" max="4086" width="8.77734375" style="70"/>
    <col min="4087" max="4087" width="5.21875" style="70" customWidth="1"/>
    <col min="4088" max="4088" width="12" style="70" customWidth="1"/>
    <col min="4089" max="4089" width="26.77734375" style="70" customWidth="1"/>
    <col min="4090" max="4090" width="6.77734375" style="70" customWidth="1"/>
    <col min="4091" max="4091" width="9.77734375" style="70" customWidth="1"/>
    <col min="4092" max="4092" width="14.77734375" style="70" customWidth="1"/>
    <col min="4093" max="4093" width="17.44140625" style="70" customWidth="1"/>
    <col min="4094" max="4094" width="10.77734375" style="70" customWidth="1"/>
    <col min="4095" max="4095" width="13.21875" style="70" customWidth="1"/>
    <col min="4096" max="4096" width="16.77734375" style="70" customWidth="1"/>
    <col min="4097" max="4097" width="9.21875" style="70" customWidth="1"/>
    <col min="4098" max="4098" width="12.21875" style="70" customWidth="1"/>
    <col min="4099" max="4099" width="15.44140625" style="70" customWidth="1"/>
    <col min="4100" max="4100" width="9.77734375" style="70" customWidth="1"/>
    <col min="4101" max="4101" width="8.21875" style="70" customWidth="1"/>
    <col min="4102" max="4102" width="14.77734375" style="70" customWidth="1"/>
    <col min="4103" max="4103" width="3.77734375" style="70" customWidth="1"/>
    <col min="4104" max="4104" width="3" style="70" customWidth="1"/>
    <col min="4105" max="4105" width="3.77734375" style="70" customWidth="1"/>
    <col min="4106" max="4106" width="5.77734375" style="70" customWidth="1"/>
    <col min="4107" max="4107" width="6.21875" style="70" customWidth="1"/>
    <col min="4108" max="4342" width="8.77734375" style="70"/>
    <col min="4343" max="4343" width="5.21875" style="70" customWidth="1"/>
    <col min="4344" max="4344" width="12" style="70" customWidth="1"/>
    <col min="4345" max="4345" width="26.77734375" style="70" customWidth="1"/>
    <col min="4346" max="4346" width="6.77734375" style="70" customWidth="1"/>
    <col min="4347" max="4347" width="9.77734375" style="70" customWidth="1"/>
    <col min="4348" max="4348" width="14.77734375" style="70" customWidth="1"/>
    <col min="4349" max="4349" width="17.44140625" style="70" customWidth="1"/>
    <col min="4350" max="4350" width="10.77734375" style="70" customWidth="1"/>
    <col min="4351" max="4351" width="13.21875" style="70" customWidth="1"/>
    <col min="4352" max="4352" width="16.77734375" style="70" customWidth="1"/>
    <col min="4353" max="4353" width="9.21875" style="70" customWidth="1"/>
    <col min="4354" max="4354" width="12.21875" style="70" customWidth="1"/>
    <col min="4355" max="4355" width="15.44140625" style="70" customWidth="1"/>
    <col min="4356" max="4356" width="9.77734375" style="70" customWidth="1"/>
    <col min="4357" max="4357" width="8.21875" style="70" customWidth="1"/>
    <col min="4358" max="4358" width="14.77734375" style="70" customWidth="1"/>
    <col min="4359" max="4359" width="3.77734375" style="70" customWidth="1"/>
    <col min="4360" max="4360" width="3" style="70" customWidth="1"/>
    <col min="4361" max="4361" width="3.77734375" style="70" customWidth="1"/>
    <col min="4362" max="4362" width="5.77734375" style="70" customWidth="1"/>
    <col min="4363" max="4363" width="6.21875" style="70" customWidth="1"/>
    <col min="4364" max="4598" width="8.77734375" style="70"/>
    <col min="4599" max="4599" width="5.21875" style="70" customWidth="1"/>
    <col min="4600" max="4600" width="12" style="70" customWidth="1"/>
    <col min="4601" max="4601" width="26.77734375" style="70" customWidth="1"/>
    <col min="4602" max="4602" width="6.77734375" style="70" customWidth="1"/>
    <col min="4603" max="4603" width="9.77734375" style="70" customWidth="1"/>
    <col min="4604" max="4604" width="14.77734375" style="70" customWidth="1"/>
    <col min="4605" max="4605" width="17.44140625" style="70" customWidth="1"/>
    <col min="4606" max="4606" width="10.77734375" style="70" customWidth="1"/>
    <col min="4607" max="4607" width="13.21875" style="70" customWidth="1"/>
    <col min="4608" max="4608" width="16.77734375" style="70" customWidth="1"/>
    <col min="4609" max="4609" width="9.21875" style="70" customWidth="1"/>
    <col min="4610" max="4610" width="12.21875" style="70" customWidth="1"/>
    <col min="4611" max="4611" width="15.44140625" style="70" customWidth="1"/>
    <col min="4612" max="4612" width="9.77734375" style="70" customWidth="1"/>
    <col min="4613" max="4613" width="8.21875" style="70" customWidth="1"/>
    <col min="4614" max="4614" width="14.77734375" style="70" customWidth="1"/>
    <col min="4615" max="4615" width="3.77734375" style="70" customWidth="1"/>
    <col min="4616" max="4616" width="3" style="70" customWidth="1"/>
    <col min="4617" max="4617" width="3.77734375" style="70" customWidth="1"/>
    <col min="4618" max="4618" width="5.77734375" style="70" customWidth="1"/>
    <col min="4619" max="4619" width="6.21875" style="70" customWidth="1"/>
    <col min="4620" max="4854" width="8.77734375" style="70"/>
    <col min="4855" max="4855" width="5.21875" style="70" customWidth="1"/>
    <col min="4856" max="4856" width="12" style="70" customWidth="1"/>
    <col min="4857" max="4857" width="26.77734375" style="70" customWidth="1"/>
    <col min="4858" max="4858" width="6.77734375" style="70" customWidth="1"/>
    <col min="4859" max="4859" width="9.77734375" style="70" customWidth="1"/>
    <col min="4860" max="4860" width="14.77734375" style="70" customWidth="1"/>
    <col min="4861" max="4861" width="17.44140625" style="70" customWidth="1"/>
    <col min="4862" max="4862" width="10.77734375" style="70" customWidth="1"/>
    <col min="4863" max="4863" width="13.21875" style="70" customWidth="1"/>
    <col min="4864" max="4864" width="16.77734375" style="70" customWidth="1"/>
    <col min="4865" max="4865" width="9.21875" style="70" customWidth="1"/>
    <col min="4866" max="4866" width="12.21875" style="70" customWidth="1"/>
    <col min="4867" max="4867" width="15.44140625" style="70" customWidth="1"/>
    <col min="4868" max="4868" width="9.77734375" style="70" customWidth="1"/>
    <col min="4869" max="4869" width="8.21875" style="70" customWidth="1"/>
    <col min="4870" max="4870" width="14.77734375" style="70" customWidth="1"/>
    <col min="4871" max="4871" width="3.77734375" style="70" customWidth="1"/>
    <col min="4872" max="4872" width="3" style="70" customWidth="1"/>
    <col min="4873" max="4873" width="3.77734375" style="70" customWidth="1"/>
    <col min="4874" max="4874" width="5.77734375" style="70" customWidth="1"/>
    <col min="4875" max="4875" width="6.21875" style="70" customWidth="1"/>
    <col min="4876" max="5110" width="8.77734375" style="70"/>
    <col min="5111" max="5111" width="5.21875" style="70" customWidth="1"/>
    <col min="5112" max="5112" width="12" style="70" customWidth="1"/>
    <col min="5113" max="5113" width="26.77734375" style="70" customWidth="1"/>
    <col min="5114" max="5114" width="6.77734375" style="70" customWidth="1"/>
    <col min="5115" max="5115" width="9.77734375" style="70" customWidth="1"/>
    <col min="5116" max="5116" width="14.77734375" style="70" customWidth="1"/>
    <col min="5117" max="5117" width="17.44140625" style="70" customWidth="1"/>
    <col min="5118" max="5118" width="10.77734375" style="70" customWidth="1"/>
    <col min="5119" max="5119" width="13.21875" style="70" customWidth="1"/>
    <col min="5120" max="5120" width="16.77734375" style="70" customWidth="1"/>
    <col min="5121" max="5121" width="9.21875" style="70" customWidth="1"/>
    <col min="5122" max="5122" width="12.21875" style="70" customWidth="1"/>
    <col min="5123" max="5123" width="15.44140625" style="70" customWidth="1"/>
    <col min="5124" max="5124" width="9.77734375" style="70" customWidth="1"/>
    <col min="5125" max="5125" width="8.21875" style="70" customWidth="1"/>
    <col min="5126" max="5126" width="14.77734375" style="70" customWidth="1"/>
    <col min="5127" max="5127" width="3.77734375" style="70" customWidth="1"/>
    <col min="5128" max="5128" width="3" style="70" customWidth="1"/>
    <col min="5129" max="5129" width="3.77734375" style="70" customWidth="1"/>
    <col min="5130" max="5130" width="5.77734375" style="70" customWidth="1"/>
    <col min="5131" max="5131" width="6.21875" style="70" customWidth="1"/>
    <col min="5132" max="5366" width="8.77734375" style="70"/>
    <col min="5367" max="5367" width="5.21875" style="70" customWidth="1"/>
    <col min="5368" max="5368" width="12" style="70" customWidth="1"/>
    <col min="5369" max="5369" width="26.77734375" style="70" customWidth="1"/>
    <col min="5370" max="5370" width="6.77734375" style="70" customWidth="1"/>
    <col min="5371" max="5371" width="9.77734375" style="70" customWidth="1"/>
    <col min="5372" max="5372" width="14.77734375" style="70" customWidth="1"/>
    <col min="5373" max="5373" width="17.44140625" style="70" customWidth="1"/>
    <col min="5374" max="5374" width="10.77734375" style="70" customWidth="1"/>
    <col min="5375" max="5375" width="13.21875" style="70" customWidth="1"/>
    <col min="5376" max="5376" width="16.77734375" style="70" customWidth="1"/>
    <col min="5377" max="5377" width="9.21875" style="70" customWidth="1"/>
    <col min="5378" max="5378" width="12.21875" style="70" customWidth="1"/>
    <col min="5379" max="5379" width="15.44140625" style="70" customWidth="1"/>
    <col min="5380" max="5380" width="9.77734375" style="70" customWidth="1"/>
    <col min="5381" max="5381" width="8.21875" style="70" customWidth="1"/>
    <col min="5382" max="5382" width="14.77734375" style="70" customWidth="1"/>
    <col min="5383" max="5383" width="3.77734375" style="70" customWidth="1"/>
    <col min="5384" max="5384" width="3" style="70" customWidth="1"/>
    <col min="5385" max="5385" width="3.77734375" style="70" customWidth="1"/>
    <col min="5386" max="5386" width="5.77734375" style="70" customWidth="1"/>
    <col min="5387" max="5387" width="6.21875" style="70" customWidth="1"/>
    <col min="5388" max="5622" width="8.77734375" style="70"/>
    <col min="5623" max="5623" width="5.21875" style="70" customWidth="1"/>
    <col min="5624" max="5624" width="12" style="70" customWidth="1"/>
    <col min="5625" max="5625" width="26.77734375" style="70" customWidth="1"/>
    <col min="5626" max="5626" width="6.77734375" style="70" customWidth="1"/>
    <col min="5627" max="5627" width="9.77734375" style="70" customWidth="1"/>
    <col min="5628" max="5628" width="14.77734375" style="70" customWidth="1"/>
    <col min="5629" max="5629" width="17.44140625" style="70" customWidth="1"/>
    <col min="5630" max="5630" width="10.77734375" style="70" customWidth="1"/>
    <col min="5631" max="5631" width="13.21875" style="70" customWidth="1"/>
    <col min="5632" max="5632" width="16.77734375" style="70" customWidth="1"/>
    <col min="5633" max="5633" width="9.21875" style="70" customWidth="1"/>
    <col min="5634" max="5634" width="12.21875" style="70" customWidth="1"/>
    <col min="5635" max="5635" width="15.44140625" style="70" customWidth="1"/>
    <col min="5636" max="5636" width="9.77734375" style="70" customWidth="1"/>
    <col min="5637" max="5637" width="8.21875" style="70" customWidth="1"/>
    <col min="5638" max="5638" width="14.77734375" style="70" customWidth="1"/>
    <col min="5639" max="5639" width="3.77734375" style="70" customWidth="1"/>
    <col min="5640" max="5640" width="3" style="70" customWidth="1"/>
    <col min="5641" max="5641" width="3.77734375" style="70" customWidth="1"/>
    <col min="5642" max="5642" width="5.77734375" style="70" customWidth="1"/>
    <col min="5643" max="5643" width="6.21875" style="70" customWidth="1"/>
    <col min="5644" max="5878" width="8.77734375" style="70"/>
    <col min="5879" max="5879" width="5.21875" style="70" customWidth="1"/>
    <col min="5880" max="5880" width="12" style="70" customWidth="1"/>
    <col min="5881" max="5881" width="26.77734375" style="70" customWidth="1"/>
    <col min="5882" max="5882" width="6.77734375" style="70" customWidth="1"/>
    <col min="5883" max="5883" width="9.77734375" style="70" customWidth="1"/>
    <col min="5884" max="5884" width="14.77734375" style="70" customWidth="1"/>
    <col min="5885" max="5885" width="17.44140625" style="70" customWidth="1"/>
    <col min="5886" max="5886" width="10.77734375" style="70" customWidth="1"/>
    <col min="5887" max="5887" width="13.21875" style="70" customWidth="1"/>
    <col min="5888" max="5888" width="16.77734375" style="70" customWidth="1"/>
    <col min="5889" max="5889" width="9.21875" style="70" customWidth="1"/>
    <col min="5890" max="5890" width="12.21875" style="70" customWidth="1"/>
    <col min="5891" max="5891" width="15.44140625" style="70" customWidth="1"/>
    <col min="5892" max="5892" width="9.77734375" style="70" customWidth="1"/>
    <col min="5893" max="5893" width="8.21875" style="70" customWidth="1"/>
    <col min="5894" max="5894" width="14.77734375" style="70" customWidth="1"/>
    <col min="5895" max="5895" width="3.77734375" style="70" customWidth="1"/>
    <col min="5896" max="5896" width="3" style="70" customWidth="1"/>
    <col min="5897" max="5897" width="3.77734375" style="70" customWidth="1"/>
    <col min="5898" max="5898" width="5.77734375" style="70" customWidth="1"/>
    <col min="5899" max="5899" width="6.21875" style="70" customWidth="1"/>
    <col min="5900" max="6134" width="8.77734375" style="70"/>
    <col min="6135" max="6135" width="5.21875" style="70" customWidth="1"/>
    <col min="6136" max="6136" width="12" style="70" customWidth="1"/>
    <col min="6137" max="6137" width="26.77734375" style="70" customWidth="1"/>
    <col min="6138" max="6138" width="6.77734375" style="70" customWidth="1"/>
    <col min="6139" max="6139" width="9.77734375" style="70" customWidth="1"/>
    <col min="6140" max="6140" width="14.77734375" style="70" customWidth="1"/>
    <col min="6141" max="6141" width="17.44140625" style="70" customWidth="1"/>
    <col min="6142" max="6142" width="10.77734375" style="70" customWidth="1"/>
    <col min="6143" max="6143" width="13.21875" style="70" customWidth="1"/>
    <col min="6144" max="6144" width="16.77734375" style="70" customWidth="1"/>
    <col min="6145" max="6145" width="9.21875" style="70" customWidth="1"/>
    <col min="6146" max="6146" width="12.21875" style="70" customWidth="1"/>
    <col min="6147" max="6147" width="15.44140625" style="70" customWidth="1"/>
    <col min="6148" max="6148" width="9.77734375" style="70" customWidth="1"/>
    <col min="6149" max="6149" width="8.21875" style="70" customWidth="1"/>
    <col min="6150" max="6150" width="14.77734375" style="70" customWidth="1"/>
    <col min="6151" max="6151" width="3.77734375" style="70" customWidth="1"/>
    <col min="6152" max="6152" width="3" style="70" customWidth="1"/>
    <col min="6153" max="6153" width="3.77734375" style="70" customWidth="1"/>
    <col min="6154" max="6154" width="5.77734375" style="70" customWidth="1"/>
    <col min="6155" max="6155" width="6.21875" style="70" customWidth="1"/>
    <col min="6156" max="6390" width="8.77734375" style="70"/>
    <col min="6391" max="6391" width="5.21875" style="70" customWidth="1"/>
    <col min="6392" max="6392" width="12" style="70" customWidth="1"/>
    <col min="6393" max="6393" width="26.77734375" style="70" customWidth="1"/>
    <col min="6394" max="6394" width="6.77734375" style="70" customWidth="1"/>
    <col min="6395" max="6395" width="9.77734375" style="70" customWidth="1"/>
    <col min="6396" max="6396" width="14.77734375" style="70" customWidth="1"/>
    <col min="6397" max="6397" width="17.44140625" style="70" customWidth="1"/>
    <col min="6398" max="6398" width="10.77734375" style="70" customWidth="1"/>
    <col min="6399" max="6399" width="13.21875" style="70" customWidth="1"/>
    <col min="6400" max="6400" width="16.77734375" style="70" customWidth="1"/>
    <col min="6401" max="6401" width="9.21875" style="70" customWidth="1"/>
    <col min="6402" max="6402" width="12.21875" style="70" customWidth="1"/>
    <col min="6403" max="6403" width="15.44140625" style="70" customWidth="1"/>
    <col min="6404" max="6404" width="9.77734375" style="70" customWidth="1"/>
    <col min="6405" max="6405" width="8.21875" style="70" customWidth="1"/>
    <col min="6406" max="6406" width="14.77734375" style="70" customWidth="1"/>
    <col min="6407" max="6407" width="3.77734375" style="70" customWidth="1"/>
    <col min="6408" max="6408" width="3" style="70" customWidth="1"/>
    <col min="6409" max="6409" width="3.77734375" style="70" customWidth="1"/>
    <col min="6410" max="6410" width="5.77734375" style="70" customWidth="1"/>
    <col min="6411" max="6411" width="6.21875" style="70" customWidth="1"/>
    <col min="6412" max="6646" width="8.77734375" style="70"/>
    <col min="6647" max="6647" width="5.21875" style="70" customWidth="1"/>
    <col min="6648" max="6648" width="12" style="70" customWidth="1"/>
    <col min="6649" max="6649" width="26.77734375" style="70" customWidth="1"/>
    <col min="6650" max="6650" width="6.77734375" style="70" customWidth="1"/>
    <col min="6651" max="6651" width="9.77734375" style="70" customWidth="1"/>
    <col min="6652" max="6652" width="14.77734375" style="70" customWidth="1"/>
    <col min="6653" max="6653" width="17.44140625" style="70" customWidth="1"/>
    <col min="6654" max="6654" width="10.77734375" style="70" customWidth="1"/>
    <col min="6655" max="6655" width="13.21875" style="70" customWidth="1"/>
    <col min="6656" max="6656" width="16.77734375" style="70" customWidth="1"/>
    <col min="6657" max="6657" width="9.21875" style="70" customWidth="1"/>
    <col min="6658" max="6658" width="12.21875" style="70" customWidth="1"/>
    <col min="6659" max="6659" width="15.44140625" style="70" customWidth="1"/>
    <col min="6660" max="6660" width="9.77734375" style="70" customWidth="1"/>
    <col min="6661" max="6661" width="8.21875" style="70" customWidth="1"/>
    <col min="6662" max="6662" width="14.77734375" style="70" customWidth="1"/>
    <col min="6663" max="6663" width="3.77734375" style="70" customWidth="1"/>
    <col min="6664" max="6664" width="3" style="70" customWidth="1"/>
    <col min="6665" max="6665" width="3.77734375" style="70" customWidth="1"/>
    <col min="6666" max="6666" width="5.77734375" style="70" customWidth="1"/>
    <col min="6667" max="6667" width="6.21875" style="70" customWidth="1"/>
    <col min="6668" max="6902" width="8.77734375" style="70"/>
    <col min="6903" max="6903" width="5.21875" style="70" customWidth="1"/>
    <col min="6904" max="6904" width="12" style="70" customWidth="1"/>
    <col min="6905" max="6905" width="26.77734375" style="70" customWidth="1"/>
    <col min="6906" max="6906" width="6.77734375" style="70" customWidth="1"/>
    <col min="6907" max="6907" width="9.77734375" style="70" customWidth="1"/>
    <col min="6908" max="6908" width="14.77734375" style="70" customWidth="1"/>
    <col min="6909" max="6909" width="17.44140625" style="70" customWidth="1"/>
    <col min="6910" max="6910" width="10.77734375" style="70" customWidth="1"/>
    <col min="6911" max="6911" width="13.21875" style="70" customWidth="1"/>
    <col min="6912" max="6912" width="16.77734375" style="70" customWidth="1"/>
    <col min="6913" max="6913" width="9.21875" style="70" customWidth="1"/>
    <col min="6914" max="6914" width="12.21875" style="70" customWidth="1"/>
    <col min="6915" max="6915" width="15.44140625" style="70" customWidth="1"/>
    <col min="6916" max="6916" width="9.77734375" style="70" customWidth="1"/>
    <col min="6917" max="6917" width="8.21875" style="70" customWidth="1"/>
    <col min="6918" max="6918" width="14.77734375" style="70" customWidth="1"/>
    <col min="6919" max="6919" width="3.77734375" style="70" customWidth="1"/>
    <col min="6920" max="6920" width="3" style="70" customWidth="1"/>
    <col min="6921" max="6921" width="3.77734375" style="70" customWidth="1"/>
    <col min="6922" max="6922" width="5.77734375" style="70" customWidth="1"/>
    <col min="6923" max="6923" width="6.21875" style="70" customWidth="1"/>
    <col min="6924" max="7158" width="8.77734375" style="70"/>
    <col min="7159" max="7159" width="5.21875" style="70" customWidth="1"/>
    <col min="7160" max="7160" width="12" style="70" customWidth="1"/>
    <col min="7161" max="7161" width="26.77734375" style="70" customWidth="1"/>
    <col min="7162" max="7162" width="6.77734375" style="70" customWidth="1"/>
    <col min="7163" max="7163" width="9.77734375" style="70" customWidth="1"/>
    <col min="7164" max="7164" width="14.77734375" style="70" customWidth="1"/>
    <col min="7165" max="7165" width="17.44140625" style="70" customWidth="1"/>
    <col min="7166" max="7166" width="10.77734375" style="70" customWidth="1"/>
    <col min="7167" max="7167" width="13.21875" style="70" customWidth="1"/>
    <col min="7168" max="7168" width="16.77734375" style="70" customWidth="1"/>
    <col min="7169" max="7169" width="9.21875" style="70" customWidth="1"/>
    <col min="7170" max="7170" width="12.21875" style="70" customWidth="1"/>
    <col min="7171" max="7171" width="15.44140625" style="70" customWidth="1"/>
    <col min="7172" max="7172" width="9.77734375" style="70" customWidth="1"/>
    <col min="7173" max="7173" width="8.21875" style="70" customWidth="1"/>
    <col min="7174" max="7174" width="14.77734375" style="70" customWidth="1"/>
    <col min="7175" max="7175" width="3.77734375" style="70" customWidth="1"/>
    <col min="7176" max="7176" width="3" style="70" customWidth="1"/>
    <col min="7177" max="7177" width="3.77734375" style="70" customWidth="1"/>
    <col min="7178" max="7178" width="5.77734375" style="70" customWidth="1"/>
    <col min="7179" max="7179" width="6.21875" style="70" customWidth="1"/>
    <col min="7180" max="7414" width="8.77734375" style="70"/>
    <col min="7415" max="7415" width="5.21875" style="70" customWidth="1"/>
    <col min="7416" max="7416" width="12" style="70" customWidth="1"/>
    <col min="7417" max="7417" width="26.77734375" style="70" customWidth="1"/>
    <col min="7418" max="7418" width="6.77734375" style="70" customWidth="1"/>
    <col min="7419" max="7419" width="9.77734375" style="70" customWidth="1"/>
    <col min="7420" max="7420" width="14.77734375" style="70" customWidth="1"/>
    <col min="7421" max="7421" width="17.44140625" style="70" customWidth="1"/>
    <col min="7422" max="7422" width="10.77734375" style="70" customWidth="1"/>
    <col min="7423" max="7423" width="13.21875" style="70" customWidth="1"/>
    <col min="7424" max="7424" width="16.77734375" style="70" customWidth="1"/>
    <col min="7425" max="7425" width="9.21875" style="70" customWidth="1"/>
    <col min="7426" max="7426" width="12.21875" style="70" customWidth="1"/>
    <col min="7427" max="7427" width="15.44140625" style="70" customWidth="1"/>
    <col min="7428" max="7428" width="9.77734375" style="70" customWidth="1"/>
    <col min="7429" max="7429" width="8.21875" style="70" customWidth="1"/>
    <col min="7430" max="7430" width="14.77734375" style="70" customWidth="1"/>
    <col min="7431" max="7431" width="3.77734375" style="70" customWidth="1"/>
    <col min="7432" max="7432" width="3" style="70" customWidth="1"/>
    <col min="7433" max="7433" width="3.77734375" style="70" customWidth="1"/>
    <col min="7434" max="7434" width="5.77734375" style="70" customWidth="1"/>
    <col min="7435" max="7435" width="6.21875" style="70" customWidth="1"/>
    <col min="7436" max="7670" width="8.77734375" style="70"/>
    <col min="7671" max="7671" width="5.21875" style="70" customWidth="1"/>
    <col min="7672" max="7672" width="12" style="70" customWidth="1"/>
    <col min="7673" max="7673" width="26.77734375" style="70" customWidth="1"/>
    <col min="7674" max="7674" width="6.77734375" style="70" customWidth="1"/>
    <col min="7675" max="7675" width="9.77734375" style="70" customWidth="1"/>
    <col min="7676" max="7676" width="14.77734375" style="70" customWidth="1"/>
    <col min="7677" max="7677" width="17.44140625" style="70" customWidth="1"/>
    <col min="7678" max="7678" width="10.77734375" style="70" customWidth="1"/>
    <col min="7679" max="7679" width="13.21875" style="70" customWidth="1"/>
    <col min="7680" max="7680" width="16.77734375" style="70" customWidth="1"/>
    <col min="7681" max="7681" width="9.21875" style="70" customWidth="1"/>
    <col min="7682" max="7682" width="12.21875" style="70" customWidth="1"/>
    <col min="7683" max="7683" width="15.44140625" style="70" customWidth="1"/>
    <col min="7684" max="7684" width="9.77734375" style="70" customWidth="1"/>
    <col min="7685" max="7685" width="8.21875" style="70" customWidth="1"/>
    <col min="7686" max="7686" width="14.77734375" style="70" customWidth="1"/>
    <col min="7687" max="7687" width="3.77734375" style="70" customWidth="1"/>
    <col min="7688" max="7688" width="3" style="70" customWidth="1"/>
    <col min="7689" max="7689" width="3.77734375" style="70" customWidth="1"/>
    <col min="7690" max="7690" width="5.77734375" style="70" customWidth="1"/>
    <col min="7691" max="7691" width="6.21875" style="70" customWidth="1"/>
    <col min="7692" max="7926" width="8.77734375" style="70"/>
    <col min="7927" max="7927" width="5.21875" style="70" customWidth="1"/>
    <col min="7928" max="7928" width="12" style="70" customWidth="1"/>
    <col min="7929" max="7929" width="26.77734375" style="70" customWidth="1"/>
    <col min="7930" max="7930" width="6.77734375" style="70" customWidth="1"/>
    <col min="7931" max="7931" width="9.77734375" style="70" customWidth="1"/>
    <col min="7932" max="7932" width="14.77734375" style="70" customWidth="1"/>
    <col min="7933" max="7933" width="17.44140625" style="70" customWidth="1"/>
    <col min="7934" max="7934" width="10.77734375" style="70" customWidth="1"/>
    <col min="7935" max="7935" width="13.21875" style="70" customWidth="1"/>
    <col min="7936" max="7936" width="16.77734375" style="70" customWidth="1"/>
    <col min="7937" max="7937" width="9.21875" style="70" customWidth="1"/>
    <col min="7938" max="7938" width="12.21875" style="70" customWidth="1"/>
    <col min="7939" max="7939" width="15.44140625" style="70" customWidth="1"/>
    <col min="7940" max="7940" width="9.77734375" style="70" customWidth="1"/>
    <col min="7941" max="7941" width="8.21875" style="70" customWidth="1"/>
    <col min="7942" max="7942" width="14.77734375" style="70" customWidth="1"/>
    <col min="7943" max="7943" width="3.77734375" style="70" customWidth="1"/>
    <col min="7944" max="7944" width="3" style="70" customWidth="1"/>
    <col min="7945" max="7945" width="3.77734375" style="70" customWidth="1"/>
    <col min="7946" max="7946" width="5.77734375" style="70" customWidth="1"/>
    <col min="7947" max="7947" width="6.21875" style="70" customWidth="1"/>
    <col min="7948" max="8182" width="8.77734375" style="70"/>
    <col min="8183" max="8183" width="5.21875" style="70" customWidth="1"/>
    <col min="8184" max="8184" width="12" style="70" customWidth="1"/>
    <col min="8185" max="8185" width="26.77734375" style="70" customWidth="1"/>
    <col min="8186" max="8186" width="6.77734375" style="70" customWidth="1"/>
    <col min="8187" max="8187" width="9.77734375" style="70" customWidth="1"/>
    <col min="8188" max="8188" width="14.77734375" style="70" customWidth="1"/>
    <col min="8189" max="8189" width="17.44140625" style="70" customWidth="1"/>
    <col min="8190" max="8190" width="10.77734375" style="70" customWidth="1"/>
    <col min="8191" max="8191" width="13.21875" style="70" customWidth="1"/>
    <col min="8192" max="8192" width="16.77734375" style="70" customWidth="1"/>
    <col min="8193" max="8193" width="9.21875" style="70" customWidth="1"/>
    <col min="8194" max="8194" width="12.21875" style="70" customWidth="1"/>
    <col min="8195" max="8195" width="15.44140625" style="70" customWidth="1"/>
    <col min="8196" max="8196" width="9.77734375" style="70" customWidth="1"/>
    <col min="8197" max="8197" width="8.21875" style="70" customWidth="1"/>
    <col min="8198" max="8198" width="14.77734375" style="70" customWidth="1"/>
    <col min="8199" max="8199" width="3.77734375" style="70" customWidth="1"/>
    <col min="8200" max="8200" width="3" style="70" customWidth="1"/>
    <col min="8201" max="8201" width="3.77734375" style="70" customWidth="1"/>
    <col min="8202" max="8202" width="5.77734375" style="70" customWidth="1"/>
    <col min="8203" max="8203" width="6.21875" style="70" customWidth="1"/>
    <col min="8204" max="8438" width="8.77734375" style="70"/>
    <col min="8439" max="8439" width="5.21875" style="70" customWidth="1"/>
    <col min="8440" max="8440" width="12" style="70" customWidth="1"/>
    <col min="8441" max="8441" width="26.77734375" style="70" customWidth="1"/>
    <col min="8442" max="8442" width="6.77734375" style="70" customWidth="1"/>
    <col min="8443" max="8443" width="9.77734375" style="70" customWidth="1"/>
    <col min="8444" max="8444" width="14.77734375" style="70" customWidth="1"/>
    <col min="8445" max="8445" width="17.44140625" style="70" customWidth="1"/>
    <col min="8446" max="8446" width="10.77734375" style="70" customWidth="1"/>
    <col min="8447" max="8447" width="13.21875" style="70" customWidth="1"/>
    <col min="8448" max="8448" width="16.77734375" style="70" customWidth="1"/>
    <col min="8449" max="8449" width="9.21875" style="70" customWidth="1"/>
    <col min="8450" max="8450" width="12.21875" style="70" customWidth="1"/>
    <col min="8451" max="8451" width="15.44140625" style="70" customWidth="1"/>
    <col min="8452" max="8452" width="9.77734375" style="70" customWidth="1"/>
    <col min="8453" max="8453" width="8.21875" style="70" customWidth="1"/>
    <col min="8454" max="8454" width="14.77734375" style="70" customWidth="1"/>
    <col min="8455" max="8455" width="3.77734375" style="70" customWidth="1"/>
    <col min="8456" max="8456" width="3" style="70" customWidth="1"/>
    <col min="8457" max="8457" width="3.77734375" style="70" customWidth="1"/>
    <col min="8458" max="8458" width="5.77734375" style="70" customWidth="1"/>
    <col min="8459" max="8459" width="6.21875" style="70" customWidth="1"/>
    <col min="8460" max="8694" width="8.77734375" style="70"/>
    <col min="8695" max="8695" width="5.21875" style="70" customWidth="1"/>
    <col min="8696" max="8696" width="12" style="70" customWidth="1"/>
    <col min="8697" max="8697" width="26.77734375" style="70" customWidth="1"/>
    <col min="8698" max="8698" width="6.77734375" style="70" customWidth="1"/>
    <col min="8699" max="8699" width="9.77734375" style="70" customWidth="1"/>
    <col min="8700" max="8700" width="14.77734375" style="70" customWidth="1"/>
    <col min="8701" max="8701" width="17.44140625" style="70" customWidth="1"/>
    <col min="8702" max="8702" width="10.77734375" style="70" customWidth="1"/>
    <col min="8703" max="8703" width="13.21875" style="70" customWidth="1"/>
    <col min="8704" max="8704" width="16.77734375" style="70" customWidth="1"/>
    <col min="8705" max="8705" width="9.21875" style="70" customWidth="1"/>
    <col min="8706" max="8706" width="12.21875" style="70" customWidth="1"/>
    <col min="8707" max="8707" width="15.44140625" style="70" customWidth="1"/>
    <col min="8708" max="8708" width="9.77734375" style="70" customWidth="1"/>
    <col min="8709" max="8709" width="8.21875" style="70" customWidth="1"/>
    <col min="8710" max="8710" width="14.77734375" style="70" customWidth="1"/>
    <col min="8711" max="8711" width="3.77734375" style="70" customWidth="1"/>
    <col min="8712" max="8712" width="3" style="70" customWidth="1"/>
    <col min="8713" max="8713" width="3.77734375" style="70" customWidth="1"/>
    <col min="8714" max="8714" width="5.77734375" style="70" customWidth="1"/>
    <col min="8715" max="8715" width="6.21875" style="70" customWidth="1"/>
    <col min="8716" max="8950" width="8.77734375" style="70"/>
    <col min="8951" max="8951" width="5.21875" style="70" customWidth="1"/>
    <col min="8952" max="8952" width="12" style="70" customWidth="1"/>
    <col min="8953" max="8953" width="26.77734375" style="70" customWidth="1"/>
    <col min="8954" max="8954" width="6.77734375" style="70" customWidth="1"/>
    <col min="8955" max="8955" width="9.77734375" style="70" customWidth="1"/>
    <col min="8956" max="8956" width="14.77734375" style="70" customWidth="1"/>
    <col min="8957" max="8957" width="17.44140625" style="70" customWidth="1"/>
    <col min="8958" max="8958" width="10.77734375" style="70" customWidth="1"/>
    <col min="8959" max="8959" width="13.21875" style="70" customWidth="1"/>
    <col min="8960" max="8960" width="16.77734375" style="70" customWidth="1"/>
    <col min="8961" max="8961" width="9.21875" style="70" customWidth="1"/>
    <col min="8962" max="8962" width="12.21875" style="70" customWidth="1"/>
    <col min="8963" max="8963" width="15.44140625" style="70" customWidth="1"/>
    <col min="8964" max="8964" width="9.77734375" style="70" customWidth="1"/>
    <col min="8965" max="8965" width="8.21875" style="70" customWidth="1"/>
    <col min="8966" max="8966" width="14.77734375" style="70" customWidth="1"/>
    <col min="8967" max="8967" width="3.77734375" style="70" customWidth="1"/>
    <col min="8968" max="8968" width="3" style="70" customWidth="1"/>
    <col min="8969" max="8969" width="3.77734375" style="70" customWidth="1"/>
    <col min="8970" max="8970" width="5.77734375" style="70" customWidth="1"/>
    <col min="8971" max="8971" width="6.21875" style="70" customWidth="1"/>
    <col min="8972" max="9206" width="8.77734375" style="70"/>
    <col min="9207" max="9207" width="5.21875" style="70" customWidth="1"/>
    <col min="9208" max="9208" width="12" style="70" customWidth="1"/>
    <col min="9209" max="9209" width="26.77734375" style="70" customWidth="1"/>
    <col min="9210" max="9210" width="6.77734375" style="70" customWidth="1"/>
    <col min="9211" max="9211" width="9.77734375" style="70" customWidth="1"/>
    <col min="9212" max="9212" width="14.77734375" style="70" customWidth="1"/>
    <col min="9213" max="9213" width="17.44140625" style="70" customWidth="1"/>
    <col min="9214" max="9214" width="10.77734375" style="70" customWidth="1"/>
    <col min="9215" max="9215" width="13.21875" style="70" customWidth="1"/>
    <col min="9216" max="9216" width="16.77734375" style="70" customWidth="1"/>
    <col min="9217" max="9217" width="9.21875" style="70" customWidth="1"/>
    <col min="9218" max="9218" width="12.21875" style="70" customWidth="1"/>
    <col min="9219" max="9219" width="15.44140625" style="70" customWidth="1"/>
    <col min="9220" max="9220" width="9.77734375" style="70" customWidth="1"/>
    <col min="9221" max="9221" width="8.21875" style="70" customWidth="1"/>
    <col min="9222" max="9222" width="14.77734375" style="70" customWidth="1"/>
    <col min="9223" max="9223" width="3.77734375" style="70" customWidth="1"/>
    <col min="9224" max="9224" width="3" style="70" customWidth="1"/>
    <col min="9225" max="9225" width="3.77734375" style="70" customWidth="1"/>
    <col min="9226" max="9226" width="5.77734375" style="70" customWidth="1"/>
    <col min="9227" max="9227" width="6.21875" style="70" customWidth="1"/>
    <col min="9228" max="9462" width="8.77734375" style="70"/>
    <col min="9463" max="9463" width="5.21875" style="70" customWidth="1"/>
    <col min="9464" max="9464" width="12" style="70" customWidth="1"/>
    <col min="9465" max="9465" width="26.77734375" style="70" customWidth="1"/>
    <col min="9466" max="9466" width="6.77734375" style="70" customWidth="1"/>
    <col min="9467" max="9467" width="9.77734375" style="70" customWidth="1"/>
    <col min="9468" max="9468" width="14.77734375" style="70" customWidth="1"/>
    <col min="9469" max="9469" width="17.44140625" style="70" customWidth="1"/>
    <col min="9470" max="9470" width="10.77734375" style="70" customWidth="1"/>
    <col min="9471" max="9471" width="13.21875" style="70" customWidth="1"/>
    <col min="9472" max="9472" width="16.77734375" style="70" customWidth="1"/>
    <col min="9473" max="9473" width="9.21875" style="70" customWidth="1"/>
    <col min="9474" max="9474" width="12.21875" style="70" customWidth="1"/>
    <col min="9475" max="9475" width="15.44140625" style="70" customWidth="1"/>
    <col min="9476" max="9476" width="9.77734375" style="70" customWidth="1"/>
    <col min="9477" max="9477" width="8.21875" style="70" customWidth="1"/>
    <col min="9478" max="9478" width="14.77734375" style="70" customWidth="1"/>
    <col min="9479" max="9479" width="3.77734375" style="70" customWidth="1"/>
    <col min="9480" max="9480" width="3" style="70" customWidth="1"/>
    <col min="9481" max="9481" width="3.77734375" style="70" customWidth="1"/>
    <col min="9482" max="9482" width="5.77734375" style="70" customWidth="1"/>
    <col min="9483" max="9483" width="6.21875" style="70" customWidth="1"/>
    <col min="9484" max="9718" width="8.77734375" style="70"/>
    <col min="9719" max="9719" width="5.21875" style="70" customWidth="1"/>
    <col min="9720" max="9720" width="12" style="70" customWidth="1"/>
    <col min="9721" max="9721" width="26.77734375" style="70" customWidth="1"/>
    <col min="9722" max="9722" width="6.77734375" style="70" customWidth="1"/>
    <col min="9723" max="9723" width="9.77734375" style="70" customWidth="1"/>
    <col min="9724" max="9724" width="14.77734375" style="70" customWidth="1"/>
    <col min="9725" max="9725" width="17.44140625" style="70" customWidth="1"/>
    <col min="9726" max="9726" width="10.77734375" style="70" customWidth="1"/>
    <col min="9727" max="9727" width="13.21875" style="70" customWidth="1"/>
    <col min="9728" max="9728" width="16.77734375" style="70" customWidth="1"/>
    <col min="9729" max="9729" width="9.21875" style="70" customWidth="1"/>
    <col min="9730" max="9730" width="12.21875" style="70" customWidth="1"/>
    <col min="9731" max="9731" width="15.44140625" style="70" customWidth="1"/>
    <col min="9732" max="9732" width="9.77734375" style="70" customWidth="1"/>
    <col min="9733" max="9733" width="8.21875" style="70" customWidth="1"/>
    <col min="9734" max="9734" width="14.77734375" style="70" customWidth="1"/>
    <col min="9735" max="9735" width="3.77734375" style="70" customWidth="1"/>
    <col min="9736" max="9736" width="3" style="70" customWidth="1"/>
    <col min="9737" max="9737" width="3.77734375" style="70" customWidth="1"/>
    <col min="9738" max="9738" width="5.77734375" style="70" customWidth="1"/>
    <col min="9739" max="9739" width="6.21875" style="70" customWidth="1"/>
    <col min="9740" max="9974" width="8.77734375" style="70"/>
    <col min="9975" max="9975" width="5.21875" style="70" customWidth="1"/>
    <col min="9976" max="9976" width="12" style="70" customWidth="1"/>
    <col min="9977" max="9977" width="26.77734375" style="70" customWidth="1"/>
    <col min="9978" max="9978" width="6.77734375" style="70" customWidth="1"/>
    <col min="9979" max="9979" width="9.77734375" style="70" customWidth="1"/>
    <col min="9980" max="9980" width="14.77734375" style="70" customWidth="1"/>
    <col min="9981" max="9981" width="17.44140625" style="70" customWidth="1"/>
    <col min="9982" max="9982" width="10.77734375" style="70" customWidth="1"/>
    <col min="9983" max="9983" width="13.21875" style="70" customWidth="1"/>
    <col min="9984" max="9984" width="16.77734375" style="70" customWidth="1"/>
    <col min="9985" max="9985" width="9.21875" style="70" customWidth="1"/>
    <col min="9986" max="9986" width="12.21875" style="70" customWidth="1"/>
    <col min="9987" max="9987" width="15.44140625" style="70" customWidth="1"/>
    <col min="9988" max="9988" width="9.77734375" style="70" customWidth="1"/>
    <col min="9989" max="9989" width="8.21875" style="70" customWidth="1"/>
    <col min="9990" max="9990" width="14.77734375" style="70" customWidth="1"/>
    <col min="9991" max="9991" width="3.77734375" style="70" customWidth="1"/>
    <col min="9992" max="9992" width="3" style="70" customWidth="1"/>
    <col min="9993" max="9993" width="3.77734375" style="70" customWidth="1"/>
    <col min="9994" max="9994" width="5.77734375" style="70" customWidth="1"/>
    <col min="9995" max="9995" width="6.21875" style="70" customWidth="1"/>
    <col min="9996" max="10230" width="8.77734375" style="70"/>
    <col min="10231" max="10231" width="5.21875" style="70" customWidth="1"/>
    <col min="10232" max="10232" width="12" style="70" customWidth="1"/>
    <col min="10233" max="10233" width="26.77734375" style="70" customWidth="1"/>
    <col min="10234" max="10234" width="6.77734375" style="70" customWidth="1"/>
    <col min="10235" max="10235" width="9.77734375" style="70" customWidth="1"/>
    <col min="10236" max="10236" width="14.77734375" style="70" customWidth="1"/>
    <col min="10237" max="10237" width="17.44140625" style="70" customWidth="1"/>
    <col min="10238" max="10238" width="10.77734375" style="70" customWidth="1"/>
    <col min="10239" max="10239" width="13.21875" style="70" customWidth="1"/>
    <col min="10240" max="10240" width="16.77734375" style="70" customWidth="1"/>
    <col min="10241" max="10241" width="9.21875" style="70" customWidth="1"/>
    <col min="10242" max="10242" width="12.21875" style="70" customWidth="1"/>
    <col min="10243" max="10243" width="15.44140625" style="70" customWidth="1"/>
    <col min="10244" max="10244" width="9.77734375" style="70" customWidth="1"/>
    <col min="10245" max="10245" width="8.21875" style="70" customWidth="1"/>
    <col min="10246" max="10246" width="14.77734375" style="70" customWidth="1"/>
    <col min="10247" max="10247" width="3.77734375" style="70" customWidth="1"/>
    <col min="10248" max="10248" width="3" style="70" customWidth="1"/>
    <col min="10249" max="10249" width="3.77734375" style="70" customWidth="1"/>
    <col min="10250" max="10250" width="5.77734375" style="70" customWidth="1"/>
    <col min="10251" max="10251" width="6.21875" style="70" customWidth="1"/>
    <col min="10252" max="10486" width="8.77734375" style="70"/>
    <col min="10487" max="10487" width="5.21875" style="70" customWidth="1"/>
    <col min="10488" max="10488" width="12" style="70" customWidth="1"/>
    <col min="10489" max="10489" width="26.77734375" style="70" customWidth="1"/>
    <col min="10490" max="10490" width="6.77734375" style="70" customWidth="1"/>
    <col min="10491" max="10491" width="9.77734375" style="70" customWidth="1"/>
    <col min="10492" max="10492" width="14.77734375" style="70" customWidth="1"/>
    <col min="10493" max="10493" width="17.44140625" style="70" customWidth="1"/>
    <col min="10494" max="10494" width="10.77734375" style="70" customWidth="1"/>
    <col min="10495" max="10495" width="13.21875" style="70" customWidth="1"/>
    <col min="10496" max="10496" width="16.77734375" style="70" customWidth="1"/>
    <col min="10497" max="10497" width="9.21875" style="70" customWidth="1"/>
    <col min="10498" max="10498" width="12.21875" style="70" customWidth="1"/>
    <col min="10499" max="10499" width="15.44140625" style="70" customWidth="1"/>
    <col min="10500" max="10500" width="9.77734375" style="70" customWidth="1"/>
    <col min="10501" max="10501" width="8.21875" style="70" customWidth="1"/>
    <col min="10502" max="10502" width="14.77734375" style="70" customWidth="1"/>
    <col min="10503" max="10503" width="3.77734375" style="70" customWidth="1"/>
    <col min="10504" max="10504" width="3" style="70" customWidth="1"/>
    <col min="10505" max="10505" width="3.77734375" style="70" customWidth="1"/>
    <col min="10506" max="10506" width="5.77734375" style="70" customWidth="1"/>
    <col min="10507" max="10507" width="6.21875" style="70" customWidth="1"/>
    <col min="10508" max="10742" width="8.77734375" style="70"/>
    <col min="10743" max="10743" width="5.21875" style="70" customWidth="1"/>
    <col min="10744" max="10744" width="12" style="70" customWidth="1"/>
    <col min="10745" max="10745" width="26.77734375" style="70" customWidth="1"/>
    <col min="10746" max="10746" width="6.77734375" style="70" customWidth="1"/>
    <col min="10747" max="10747" width="9.77734375" style="70" customWidth="1"/>
    <col min="10748" max="10748" width="14.77734375" style="70" customWidth="1"/>
    <col min="10749" max="10749" width="17.44140625" style="70" customWidth="1"/>
    <col min="10750" max="10750" width="10.77734375" style="70" customWidth="1"/>
    <col min="10751" max="10751" width="13.21875" style="70" customWidth="1"/>
    <col min="10752" max="10752" width="16.77734375" style="70" customWidth="1"/>
    <col min="10753" max="10753" width="9.21875" style="70" customWidth="1"/>
    <col min="10754" max="10754" width="12.21875" style="70" customWidth="1"/>
    <col min="10755" max="10755" width="15.44140625" style="70" customWidth="1"/>
    <col min="10756" max="10756" width="9.77734375" style="70" customWidth="1"/>
    <col min="10757" max="10757" width="8.21875" style="70" customWidth="1"/>
    <col min="10758" max="10758" width="14.77734375" style="70" customWidth="1"/>
    <col min="10759" max="10759" width="3.77734375" style="70" customWidth="1"/>
    <col min="10760" max="10760" width="3" style="70" customWidth="1"/>
    <col min="10761" max="10761" width="3.77734375" style="70" customWidth="1"/>
    <col min="10762" max="10762" width="5.77734375" style="70" customWidth="1"/>
    <col min="10763" max="10763" width="6.21875" style="70" customWidth="1"/>
    <col min="10764" max="10998" width="8.77734375" style="70"/>
    <col min="10999" max="10999" width="5.21875" style="70" customWidth="1"/>
    <col min="11000" max="11000" width="12" style="70" customWidth="1"/>
    <col min="11001" max="11001" width="26.77734375" style="70" customWidth="1"/>
    <col min="11002" max="11002" width="6.77734375" style="70" customWidth="1"/>
    <col min="11003" max="11003" width="9.77734375" style="70" customWidth="1"/>
    <col min="11004" max="11004" width="14.77734375" style="70" customWidth="1"/>
    <col min="11005" max="11005" width="17.44140625" style="70" customWidth="1"/>
    <col min="11006" max="11006" width="10.77734375" style="70" customWidth="1"/>
    <col min="11007" max="11007" width="13.21875" style="70" customWidth="1"/>
    <col min="11008" max="11008" width="16.77734375" style="70" customWidth="1"/>
    <col min="11009" max="11009" width="9.21875" style="70" customWidth="1"/>
    <col min="11010" max="11010" width="12.21875" style="70" customWidth="1"/>
    <col min="11011" max="11011" width="15.44140625" style="70" customWidth="1"/>
    <col min="11012" max="11012" width="9.77734375" style="70" customWidth="1"/>
    <col min="11013" max="11013" width="8.21875" style="70" customWidth="1"/>
    <col min="11014" max="11014" width="14.77734375" style="70" customWidth="1"/>
    <col min="11015" max="11015" width="3.77734375" style="70" customWidth="1"/>
    <col min="11016" max="11016" width="3" style="70" customWidth="1"/>
    <col min="11017" max="11017" width="3.77734375" style="70" customWidth="1"/>
    <col min="11018" max="11018" width="5.77734375" style="70" customWidth="1"/>
    <col min="11019" max="11019" width="6.21875" style="70" customWidth="1"/>
    <col min="11020" max="11254" width="8.77734375" style="70"/>
    <col min="11255" max="11255" width="5.21875" style="70" customWidth="1"/>
    <col min="11256" max="11256" width="12" style="70" customWidth="1"/>
    <col min="11257" max="11257" width="26.77734375" style="70" customWidth="1"/>
    <col min="11258" max="11258" width="6.77734375" style="70" customWidth="1"/>
    <col min="11259" max="11259" width="9.77734375" style="70" customWidth="1"/>
    <col min="11260" max="11260" width="14.77734375" style="70" customWidth="1"/>
    <col min="11261" max="11261" width="17.44140625" style="70" customWidth="1"/>
    <col min="11262" max="11262" width="10.77734375" style="70" customWidth="1"/>
    <col min="11263" max="11263" width="13.21875" style="70" customWidth="1"/>
    <col min="11264" max="11264" width="16.77734375" style="70" customWidth="1"/>
    <col min="11265" max="11265" width="9.21875" style="70" customWidth="1"/>
    <col min="11266" max="11266" width="12.21875" style="70" customWidth="1"/>
    <col min="11267" max="11267" width="15.44140625" style="70" customWidth="1"/>
    <col min="11268" max="11268" width="9.77734375" style="70" customWidth="1"/>
    <col min="11269" max="11269" width="8.21875" style="70" customWidth="1"/>
    <col min="11270" max="11270" width="14.77734375" style="70" customWidth="1"/>
    <col min="11271" max="11271" width="3.77734375" style="70" customWidth="1"/>
    <col min="11272" max="11272" width="3" style="70" customWidth="1"/>
    <col min="11273" max="11273" width="3.77734375" style="70" customWidth="1"/>
    <col min="11274" max="11274" width="5.77734375" style="70" customWidth="1"/>
    <col min="11275" max="11275" width="6.21875" style="70" customWidth="1"/>
    <col min="11276" max="11510" width="8.77734375" style="70"/>
    <col min="11511" max="11511" width="5.21875" style="70" customWidth="1"/>
    <col min="11512" max="11512" width="12" style="70" customWidth="1"/>
    <col min="11513" max="11513" width="26.77734375" style="70" customWidth="1"/>
    <col min="11514" max="11514" width="6.77734375" style="70" customWidth="1"/>
    <col min="11515" max="11515" width="9.77734375" style="70" customWidth="1"/>
    <col min="11516" max="11516" width="14.77734375" style="70" customWidth="1"/>
    <col min="11517" max="11517" width="17.44140625" style="70" customWidth="1"/>
    <col min="11518" max="11518" width="10.77734375" style="70" customWidth="1"/>
    <col min="11519" max="11519" width="13.21875" style="70" customWidth="1"/>
    <col min="11520" max="11520" width="16.77734375" style="70" customWidth="1"/>
    <col min="11521" max="11521" width="9.21875" style="70" customWidth="1"/>
    <col min="11522" max="11522" width="12.21875" style="70" customWidth="1"/>
    <col min="11523" max="11523" width="15.44140625" style="70" customWidth="1"/>
    <col min="11524" max="11524" width="9.77734375" style="70" customWidth="1"/>
    <col min="11525" max="11525" width="8.21875" style="70" customWidth="1"/>
    <col min="11526" max="11526" width="14.77734375" style="70" customWidth="1"/>
    <col min="11527" max="11527" width="3.77734375" style="70" customWidth="1"/>
    <col min="11528" max="11528" width="3" style="70" customWidth="1"/>
    <col min="11529" max="11529" width="3.77734375" style="70" customWidth="1"/>
    <col min="11530" max="11530" width="5.77734375" style="70" customWidth="1"/>
    <col min="11531" max="11531" width="6.21875" style="70" customWidth="1"/>
    <col min="11532" max="11766" width="8.77734375" style="70"/>
    <col min="11767" max="11767" width="5.21875" style="70" customWidth="1"/>
    <col min="11768" max="11768" width="12" style="70" customWidth="1"/>
    <col min="11769" max="11769" width="26.77734375" style="70" customWidth="1"/>
    <col min="11770" max="11770" width="6.77734375" style="70" customWidth="1"/>
    <col min="11771" max="11771" width="9.77734375" style="70" customWidth="1"/>
    <col min="11772" max="11772" width="14.77734375" style="70" customWidth="1"/>
    <col min="11773" max="11773" width="17.44140625" style="70" customWidth="1"/>
    <col min="11774" max="11774" width="10.77734375" style="70" customWidth="1"/>
    <col min="11775" max="11775" width="13.21875" style="70" customWidth="1"/>
    <col min="11776" max="11776" width="16.77734375" style="70" customWidth="1"/>
    <col min="11777" max="11777" width="9.21875" style="70" customWidth="1"/>
    <col min="11778" max="11778" width="12.21875" style="70" customWidth="1"/>
    <col min="11779" max="11779" width="15.44140625" style="70" customWidth="1"/>
    <col min="11780" max="11780" width="9.77734375" style="70" customWidth="1"/>
    <col min="11781" max="11781" width="8.21875" style="70" customWidth="1"/>
    <col min="11782" max="11782" width="14.77734375" style="70" customWidth="1"/>
    <col min="11783" max="11783" width="3.77734375" style="70" customWidth="1"/>
    <col min="11784" max="11784" width="3" style="70" customWidth="1"/>
    <col min="11785" max="11785" width="3.77734375" style="70" customWidth="1"/>
    <col min="11786" max="11786" width="5.77734375" style="70" customWidth="1"/>
    <col min="11787" max="11787" width="6.21875" style="70" customWidth="1"/>
    <col min="11788" max="12022" width="8.77734375" style="70"/>
    <col min="12023" max="12023" width="5.21875" style="70" customWidth="1"/>
    <col min="12024" max="12024" width="12" style="70" customWidth="1"/>
    <col min="12025" max="12025" width="26.77734375" style="70" customWidth="1"/>
    <col min="12026" max="12026" width="6.77734375" style="70" customWidth="1"/>
    <col min="12027" max="12027" width="9.77734375" style="70" customWidth="1"/>
    <col min="12028" max="12028" width="14.77734375" style="70" customWidth="1"/>
    <col min="12029" max="12029" width="17.44140625" style="70" customWidth="1"/>
    <col min="12030" max="12030" width="10.77734375" style="70" customWidth="1"/>
    <col min="12031" max="12031" width="13.21875" style="70" customWidth="1"/>
    <col min="12032" max="12032" width="16.77734375" style="70" customWidth="1"/>
    <col min="12033" max="12033" width="9.21875" style="70" customWidth="1"/>
    <col min="12034" max="12034" width="12.21875" style="70" customWidth="1"/>
    <col min="12035" max="12035" width="15.44140625" style="70" customWidth="1"/>
    <col min="12036" max="12036" width="9.77734375" style="70" customWidth="1"/>
    <col min="12037" max="12037" width="8.21875" style="70" customWidth="1"/>
    <col min="12038" max="12038" width="14.77734375" style="70" customWidth="1"/>
    <col min="12039" max="12039" width="3.77734375" style="70" customWidth="1"/>
    <col min="12040" max="12040" width="3" style="70" customWidth="1"/>
    <col min="12041" max="12041" width="3.77734375" style="70" customWidth="1"/>
    <col min="12042" max="12042" width="5.77734375" style="70" customWidth="1"/>
    <col min="12043" max="12043" width="6.21875" style="70" customWidth="1"/>
    <col min="12044" max="12278" width="8.77734375" style="70"/>
    <col min="12279" max="12279" width="5.21875" style="70" customWidth="1"/>
    <col min="12280" max="12280" width="12" style="70" customWidth="1"/>
    <col min="12281" max="12281" width="26.77734375" style="70" customWidth="1"/>
    <col min="12282" max="12282" width="6.77734375" style="70" customWidth="1"/>
    <col min="12283" max="12283" width="9.77734375" style="70" customWidth="1"/>
    <col min="12284" max="12284" width="14.77734375" style="70" customWidth="1"/>
    <col min="12285" max="12285" width="17.44140625" style="70" customWidth="1"/>
    <col min="12286" max="12286" width="10.77734375" style="70" customWidth="1"/>
    <col min="12287" max="12287" width="13.21875" style="70" customWidth="1"/>
    <col min="12288" max="12288" width="16.77734375" style="70" customWidth="1"/>
    <col min="12289" max="12289" width="9.21875" style="70" customWidth="1"/>
    <col min="12290" max="12290" width="12.21875" style="70" customWidth="1"/>
    <col min="12291" max="12291" width="15.44140625" style="70" customWidth="1"/>
    <col min="12292" max="12292" width="9.77734375" style="70" customWidth="1"/>
    <col min="12293" max="12293" width="8.21875" style="70" customWidth="1"/>
    <col min="12294" max="12294" width="14.77734375" style="70" customWidth="1"/>
    <col min="12295" max="12295" width="3.77734375" style="70" customWidth="1"/>
    <col min="12296" max="12296" width="3" style="70" customWidth="1"/>
    <col min="12297" max="12297" width="3.77734375" style="70" customWidth="1"/>
    <col min="12298" max="12298" width="5.77734375" style="70" customWidth="1"/>
    <col min="12299" max="12299" width="6.21875" style="70" customWidth="1"/>
    <col min="12300" max="12534" width="8.77734375" style="70"/>
    <col min="12535" max="12535" width="5.21875" style="70" customWidth="1"/>
    <col min="12536" max="12536" width="12" style="70" customWidth="1"/>
    <col min="12537" max="12537" width="26.77734375" style="70" customWidth="1"/>
    <col min="12538" max="12538" width="6.77734375" style="70" customWidth="1"/>
    <col min="12539" max="12539" width="9.77734375" style="70" customWidth="1"/>
    <col min="12540" max="12540" width="14.77734375" style="70" customWidth="1"/>
    <col min="12541" max="12541" width="17.44140625" style="70" customWidth="1"/>
    <col min="12542" max="12542" width="10.77734375" style="70" customWidth="1"/>
    <col min="12543" max="12543" width="13.21875" style="70" customWidth="1"/>
    <col min="12544" max="12544" width="16.77734375" style="70" customWidth="1"/>
    <col min="12545" max="12545" width="9.21875" style="70" customWidth="1"/>
    <col min="12546" max="12546" width="12.21875" style="70" customWidth="1"/>
    <col min="12547" max="12547" width="15.44140625" style="70" customWidth="1"/>
    <col min="12548" max="12548" width="9.77734375" style="70" customWidth="1"/>
    <col min="12549" max="12549" width="8.21875" style="70" customWidth="1"/>
    <col min="12550" max="12550" width="14.77734375" style="70" customWidth="1"/>
    <col min="12551" max="12551" width="3.77734375" style="70" customWidth="1"/>
    <col min="12552" max="12552" width="3" style="70" customWidth="1"/>
    <col min="12553" max="12553" width="3.77734375" style="70" customWidth="1"/>
    <col min="12554" max="12554" width="5.77734375" style="70" customWidth="1"/>
    <col min="12555" max="12555" width="6.21875" style="70" customWidth="1"/>
    <col min="12556" max="12790" width="8.77734375" style="70"/>
    <col min="12791" max="12791" width="5.21875" style="70" customWidth="1"/>
    <col min="12792" max="12792" width="12" style="70" customWidth="1"/>
    <col min="12793" max="12793" width="26.77734375" style="70" customWidth="1"/>
    <col min="12794" max="12794" width="6.77734375" style="70" customWidth="1"/>
    <col min="12795" max="12795" width="9.77734375" style="70" customWidth="1"/>
    <col min="12796" max="12796" width="14.77734375" style="70" customWidth="1"/>
    <col min="12797" max="12797" width="17.44140625" style="70" customWidth="1"/>
    <col min="12798" max="12798" width="10.77734375" style="70" customWidth="1"/>
    <col min="12799" max="12799" width="13.21875" style="70" customWidth="1"/>
    <col min="12800" max="12800" width="16.77734375" style="70" customWidth="1"/>
    <col min="12801" max="12801" width="9.21875" style="70" customWidth="1"/>
    <col min="12802" max="12802" width="12.21875" style="70" customWidth="1"/>
    <col min="12803" max="12803" width="15.44140625" style="70" customWidth="1"/>
    <col min="12804" max="12804" width="9.77734375" style="70" customWidth="1"/>
    <col min="12805" max="12805" width="8.21875" style="70" customWidth="1"/>
    <col min="12806" max="12806" width="14.77734375" style="70" customWidth="1"/>
    <col min="12807" max="12807" width="3.77734375" style="70" customWidth="1"/>
    <col min="12808" max="12808" width="3" style="70" customWidth="1"/>
    <col min="12809" max="12809" width="3.77734375" style="70" customWidth="1"/>
    <col min="12810" max="12810" width="5.77734375" style="70" customWidth="1"/>
    <col min="12811" max="12811" width="6.21875" style="70" customWidth="1"/>
    <col min="12812" max="13046" width="8.77734375" style="70"/>
    <col min="13047" max="13047" width="5.21875" style="70" customWidth="1"/>
    <col min="13048" max="13048" width="12" style="70" customWidth="1"/>
    <col min="13049" max="13049" width="26.77734375" style="70" customWidth="1"/>
    <col min="13050" max="13050" width="6.77734375" style="70" customWidth="1"/>
    <col min="13051" max="13051" width="9.77734375" style="70" customWidth="1"/>
    <col min="13052" max="13052" width="14.77734375" style="70" customWidth="1"/>
    <col min="13053" max="13053" width="17.44140625" style="70" customWidth="1"/>
    <col min="13054" max="13054" width="10.77734375" style="70" customWidth="1"/>
    <col min="13055" max="13055" width="13.21875" style="70" customWidth="1"/>
    <col min="13056" max="13056" width="16.77734375" style="70" customWidth="1"/>
    <col min="13057" max="13057" width="9.21875" style="70" customWidth="1"/>
    <col min="13058" max="13058" width="12.21875" style="70" customWidth="1"/>
    <col min="13059" max="13059" width="15.44140625" style="70" customWidth="1"/>
    <col min="13060" max="13060" width="9.77734375" style="70" customWidth="1"/>
    <col min="13061" max="13061" width="8.21875" style="70" customWidth="1"/>
    <col min="13062" max="13062" width="14.77734375" style="70" customWidth="1"/>
    <col min="13063" max="13063" width="3.77734375" style="70" customWidth="1"/>
    <col min="13064" max="13064" width="3" style="70" customWidth="1"/>
    <col min="13065" max="13065" width="3.77734375" style="70" customWidth="1"/>
    <col min="13066" max="13066" width="5.77734375" style="70" customWidth="1"/>
    <col min="13067" max="13067" width="6.21875" style="70" customWidth="1"/>
    <col min="13068" max="13302" width="8.77734375" style="70"/>
    <col min="13303" max="13303" width="5.21875" style="70" customWidth="1"/>
    <col min="13304" max="13304" width="12" style="70" customWidth="1"/>
    <col min="13305" max="13305" width="26.77734375" style="70" customWidth="1"/>
    <col min="13306" max="13306" width="6.77734375" style="70" customWidth="1"/>
    <col min="13307" max="13307" width="9.77734375" style="70" customWidth="1"/>
    <col min="13308" max="13308" width="14.77734375" style="70" customWidth="1"/>
    <col min="13309" max="13309" width="17.44140625" style="70" customWidth="1"/>
    <col min="13310" max="13310" width="10.77734375" style="70" customWidth="1"/>
    <col min="13311" max="13311" width="13.21875" style="70" customWidth="1"/>
    <col min="13312" max="13312" width="16.77734375" style="70" customWidth="1"/>
    <col min="13313" max="13313" width="9.21875" style="70" customWidth="1"/>
    <col min="13314" max="13314" width="12.21875" style="70" customWidth="1"/>
    <col min="13315" max="13315" width="15.44140625" style="70" customWidth="1"/>
    <col min="13316" max="13316" width="9.77734375" style="70" customWidth="1"/>
    <col min="13317" max="13317" width="8.21875" style="70" customWidth="1"/>
    <col min="13318" max="13318" width="14.77734375" style="70" customWidth="1"/>
    <col min="13319" max="13319" width="3.77734375" style="70" customWidth="1"/>
    <col min="13320" max="13320" width="3" style="70" customWidth="1"/>
    <col min="13321" max="13321" width="3.77734375" style="70" customWidth="1"/>
    <col min="13322" max="13322" width="5.77734375" style="70" customWidth="1"/>
    <col min="13323" max="13323" width="6.21875" style="70" customWidth="1"/>
    <col min="13324" max="13558" width="8.77734375" style="70"/>
    <col min="13559" max="13559" width="5.21875" style="70" customWidth="1"/>
    <col min="13560" max="13560" width="12" style="70" customWidth="1"/>
    <col min="13561" max="13561" width="26.77734375" style="70" customWidth="1"/>
    <col min="13562" max="13562" width="6.77734375" style="70" customWidth="1"/>
    <col min="13563" max="13563" width="9.77734375" style="70" customWidth="1"/>
    <col min="13564" max="13564" width="14.77734375" style="70" customWidth="1"/>
    <col min="13565" max="13565" width="17.44140625" style="70" customWidth="1"/>
    <col min="13566" max="13566" width="10.77734375" style="70" customWidth="1"/>
    <col min="13567" max="13567" width="13.21875" style="70" customWidth="1"/>
    <col min="13568" max="13568" width="16.77734375" style="70" customWidth="1"/>
    <col min="13569" max="13569" width="9.21875" style="70" customWidth="1"/>
    <col min="13570" max="13570" width="12.21875" style="70" customWidth="1"/>
    <col min="13571" max="13571" width="15.44140625" style="70" customWidth="1"/>
    <col min="13572" max="13572" width="9.77734375" style="70" customWidth="1"/>
    <col min="13573" max="13573" width="8.21875" style="70" customWidth="1"/>
    <col min="13574" max="13574" width="14.77734375" style="70" customWidth="1"/>
    <col min="13575" max="13575" width="3.77734375" style="70" customWidth="1"/>
    <col min="13576" max="13576" width="3" style="70" customWidth="1"/>
    <col min="13577" max="13577" width="3.77734375" style="70" customWidth="1"/>
    <col min="13578" max="13578" width="5.77734375" style="70" customWidth="1"/>
    <col min="13579" max="13579" width="6.21875" style="70" customWidth="1"/>
    <col min="13580" max="13814" width="8.77734375" style="70"/>
    <col min="13815" max="13815" width="5.21875" style="70" customWidth="1"/>
    <col min="13816" max="13816" width="12" style="70" customWidth="1"/>
    <col min="13817" max="13817" width="26.77734375" style="70" customWidth="1"/>
    <col min="13818" max="13818" width="6.77734375" style="70" customWidth="1"/>
    <col min="13819" max="13819" width="9.77734375" style="70" customWidth="1"/>
    <col min="13820" max="13820" width="14.77734375" style="70" customWidth="1"/>
    <col min="13821" max="13821" width="17.44140625" style="70" customWidth="1"/>
    <col min="13822" max="13822" width="10.77734375" style="70" customWidth="1"/>
    <col min="13823" max="13823" width="13.21875" style="70" customWidth="1"/>
    <col min="13824" max="13824" width="16.77734375" style="70" customWidth="1"/>
    <col min="13825" max="13825" width="9.21875" style="70" customWidth="1"/>
    <col min="13826" max="13826" width="12.21875" style="70" customWidth="1"/>
    <col min="13827" max="13827" width="15.44140625" style="70" customWidth="1"/>
    <col min="13828" max="13828" width="9.77734375" style="70" customWidth="1"/>
    <col min="13829" max="13829" width="8.21875" style="70" customWidth="1"/>
    <col min="13830" max="13830" width="14.77734375" style="70" customWidth="1"/>
    <col min="13831" max="13831" width="3.77734375" style="70" customWidth="1"/>
    <col min="13832" max="13832" width="3" style="70" customWidth="1"/>
    <col min="13833" max="13833" width="3.77734375" style="70" customWidth="1"/>
    <col min="13834" max="13834" width="5.77734375" style="70" customWidth="1"/>
    <col min="13835" max="13835" width="6.21875" style="70" customWidth="1"/>
    <col min="13836" max="14070" width="8.77734375" style="70"/>
    <col min="14071" max="14071" width="5.21875" style="70" customWidth="1"/>
    <col min="14072" max="14072" width="12" style="70" customWidth="1"/>
    <col min="14073" max="14073" width="26.77734375" style="70" customWidth="1"/>
    <col min="14074" max="14074" width="6.77734375" style="70" customWidth="1"/>
    <col min="14075" max="14075" width="9.77734375" style="70" customWidth="1"/>
    <col min="14076" max="14076" width="14.77734375" style="70" customWidth="1"/>
    <col min="14077" max="14077" width="17.44140625" style="70" customWidth="1"/>
    <col min="14078" max="14078" width="10.77734375" style="70" customWidth="1"/>
    <col min="14079" max="14079" width="13.21875" style="70" customWidth="1"/>
    <col min="14080" max="14080" width="16.77734375" style="70" customWidth="1"/>
    <col min="14081" max="14081" width="9.21875" style="70" customWidth="1"/>
    <col min="14082" max="14082" width="12.21875" style="70" customWidth="1"/>
    <col min="14083" max="14083" width="15.44140625" style="70" customWidth="1"/>
    <col min="14084" max="14084" width="9.77734375" style="70" customWidth="1"/>
    <col min="14085" max="14085" width="8.21875" style="70" customWidth="1"/>
    <col min="14086" max="14086" width="14.77734375" style="70" customWidth="1"/>
    <col min="14087" max="14087" width="3.77734375" style="70" customWidth="1"/>
    <col min="14088" max="14088" width="3" style="70" customWidth="1"/>
    <col min="14089" max="14089" width="3.77734375" style="70" customWidth="1"/>
    <col min="14090" max="14090" width="5.77734375" style="70" customWidth="1"/>
    <col min="14091" max="14091" width="6.21875" style="70" customWidth="1"/>
    <col min="14092" max="14326" width="8.77734375" style="70"/>
    <col min="14327" max="14327" width="5.21875" style="70" customWidth="1"/>
    <col min="14328" max="14328" width="12" style="70" customWidth="1"/>
    <col min="14329" max="14329" width="26.77734375" style="70" customWidth="1"/>
    <col min="14330" max="14330" width="6.77734375" style="70" customWidth="1"/>
    <col min="14331" max="14331" width="9.77734375" style="70" customWidth="1"/>
    <col min="14332" max="14332" width="14.77734375" style="70" customWidth="1"/>
    <col min="14333" max="14333" width="17.44140625" style="70" customWidth="1"/>
    <col min="14334" max="14334" width="10.77734375" style="70" customWidth="1"/>
    <col min="14335" max="14335" width="13.21875" style="70" customWidth="1"/>
    <col min="14336" max="14336" width="16.77734375" style="70" customWidth="1"/>
    <col min="14337" max="14337" width="9.21875" style="70" customWidth="1"/>
    <col min="14338" max="14338" width="12.21875" style="70" customWidth="1"/>
    <col min="14339" max="14339" width="15.44140625" style="70" customWidth="1"/>
    <col min="14340" max="14340" width="9.77734375" style="70" customWidth="1"/>
    <col min="14341" max="14341" width="8.21875" style="70" customWidth="1"/>
    <col min="14342" max="14342" width="14.77734375" style="70" customWidth="1"/>
    <col min="14343" max="14343" width="3.77734375" style="70" customWidth="1"/>
    <col min="14344" max="14344" width="3" style="70" customWidth="1"/>
    <col min="14345" max="14345" width="3.77734375" style="70" customWidth="1"/>
    <col min="14346" max="14346" width="5.77734375" style="70" customWidth="1"/>
    <col min="14347" max="14347" width="6.21875" style="70" customWidth="1"/>
    <col min="14348" max="14582" width="8.77734375" style="70"/>
    <col min="14583" max="14583" width="5.21875" style="70" customWidth="1"/>
    <col min="14584" max="14584" width="12" style="70" customWidth="1"/>
    <col min="14585" max="14585" width="26.77734375" style="70" customWidth="1"/>
    <col min="14586" max="14586" width="6.77734375" style="70" customWidth="1"/>
    <col min="14587" max="14587" width="9.77734375" style="70" customWidth="1"/>
    <col min="14588" max="14588" width="14.77734375" style="70" customWidth="1"/>
    <col min="14589" max="14589" width="17.44140625" style="70" customWidth="1"/>
    <col min="14590" max="14590" width="10.77734375" style="70" customWidth="1"/>
    <col min="14591" max="14591" width="13.21875" style="70" customWidth="1"/>
    <col min="14592" max="14592" width="16.77734375" style="70" customWidth="1"/>
    <col min="14593" max="14593" width="9.21875" style="70" customWidth="1"/>
    <col min="14594" max="14594" width="12.21875" style="70" customWidth="1"/>
    <col min="14595" max="14595" width="15.44140625" style="70" customWidth="1"/>
    <col min="14596" max="14596" width="9.77734375" style="70" customWidth="1"/>
    <col min="14597" max="14597" width="8.21875" style="70" customWidth="1"/>
    <col min="14598" max="14598" width="14.77734375" style="70" customWidth="1"/>
    <col min="14599" max="14599" width="3.77734375" style="70" customWidth="1"/>
    <col min="14600" max="14600" width="3" style="70" customWidth="1"/>
    <col min="14601" max="14601" width="3.77734375" style="70" customWidth="1"/>
    <col min="14602" max="14602" width="5.77734375" style="70" customWidth="1"/>
    <col min="14603" max="14603" width="6.21875" style="70" customWidth="1"/>
    <col min="14604" max="14838" width="8.77734375" style="70"/>
    <col min="14839" max="14839" width="5.21875" style="70" customWidth="1"/>
    <col min="14840" max="14840" width="12" style="70" customWidth="1"/>
    <col min="14841" max="14841" width="26.77734375" style="70" customWidth="1"/>
    <col min="14842" max="14842" width="6.77734375" style="70" customWidth="1"/>
    <col min="14843" max="14843" width="9.77734375" style="70" customWidth="1"/>
    <col min="14844" max="14844" width="14.77734375" style="70" customWidth="1"/>
    <col min="14845" max="14845" width="17.44140625" style="70" customWidth="1"/>
    <col min="14846" max="14846" width="10.77734375" style="70" customWidth="1"/>
    <col min="14847" max="14847" width="13.21875" style="70" customWidth="1"/>
    <col min="14848" max="14848" width="16.77734375" style="70" customWidth="1"/>
    <col min="14849" max="14849" width="9.21875" style="70" customWidth="1"/>
    <col min="14850" max="14850" width="12.21875" style="70" customWidth="1"/>
    <col min="14851" max="14851" width="15.44140625" style="70" customWidth="1"/>
    <col min="14852" max="14852" width="9.77734375" style="70" customWidth="1"/>
    <col min="14853" max="14853" width="8.21875" style="70" customWidth="1"/>
    <col min="14854" max="14854" width="14.77734375" style="70" customWidth="1"/>
    <col min="14855" max="14855" width="3.77734375" style="70" customWidth="1"/>
    <col min="14856" max="14856" width="3" style="70" customWidth="1"/>
    <col min="14857" max="14857" width="3.77734375" style="70" customWidth="1"/>
    <col min="14858" max="14858" width="5.77734375" style="70" customWidth="1"/>
    <col min="14859" max="14859" width="6.21875" style="70" customWidth="1"/>
    <col min="14860" max="15094" width="8.77734375" style="70"/>
    <col min="15095" max="15095" width="5.21875" style="70" customWidth="1"/>
    <col min="15096" max="15096" width="12" style="70" customWidth="1"/>
    <col min="15097" max="15097" width="26.77734375" style="70" customWidth="1"/>
    <col min="15098" max="15098" width="6.77734375" style="70" customWidth="1"/>
    <col min="15099" max="15099" width="9.77734375" style="70" customWidth="1"/>
    <col min="15100" max="15100" width="14.77734375" style="70" customWidth="1"/>
    <col min="15101" max="15101" width="17.44140625" style="70" customWidth="1"/>
    <col min="15102" max="15102" width="10.77734375" style="70" customWidth="1"/>
    <col min="15103" max="15103" width="13.21875" style="70" customWidth="1"/>
    <col min="15104" max="15104" width="16.77734375" style="70" customWidth="1"/>
    <col min="15105" max="15105" width="9.21875" style="70" customWidth="1"/>
    <col min="15106" max="15106" width="12.21875" style="70" customWidth="1"/>
    <col min="15107" max="15107" width="15.44140625" style="70" customWidth="1"/>
    <col min="15108" max="15108" width="9.77734375" style="70" customWidth="1"/>
    <col min="15109" max="15109" width="8.21875" style="70" customWidth="1"/>
    <col min="15110" max="15110" width="14.77734375" style="70" customWidth="1"/>
    <col min="15111" max="15111" width="3.77734375" style="70" customWidth="1"/>
    <col min="15112" max="15112" width="3" style="70" customWidth="1"/>
    <col min="15113" max="15113" width="3.77734375" style="70" customWidth="1"/>
    <col min="15114" max="15114" width="5.77734375" style="70" customWidth="1"/>
    <col min="15115" max="15115" width="6.21875" style="70" customWidth="1"/>
    <col min="15116" max="15350" width="8.77734375" style="70"/>
    <col min="15351" max="15351" width="5.21875" style="70" customWidth="1"/>
    <col min="15352" max="15352" width="12" style="70" customWidth="1"/>
    <col min="15353" max="15353" width="26.77734375" style="70" customWidth="1"/>
    <col min="15354" max="15354" width="6.77734375" style="70" customWidth="1"/>
    <col min="15355" max="15355" width="9.77734375" style="70" customWidth="1"/>
    <col min="15356" max="15356" width="14.77734375" style="70" customWidth="1"/>
    <col min="15357" max="15357" width="17.44140625" style="70" customWidth="1"/>
    <col min="15358" max="15358" width="10.77734375" style="70" customWidth="1"/>
    <col min="15359" max="15359" width="13.21875" style="70" customWidth="1"/>
    <col min="15360" max="15360" width="16.77734375" style="70" customWidth="1"/>
    <col min="15361" max="15361" width="9.21875" style="70" customWidth="1"/>
    <col min="15362" max="15362" width="12.21875" style="70" customWidth="1"/>
    <col min="15363" max="15363" width="15.44140625" style="70" customWidth="1"/>
    <col min="15364" max="15364" width="9.77734375" style="70" customWidth="1"/>
    <col min="15365" max="15365" width="8.21875" style="70" customWidth="1"/>
    <col min="15366" max="15366" width="14.77734375" style="70" customWidth="1"/>
    <col min="15367" max="15367" width="3.77734375" style="70" customWidth="1"/>
    <col min="15368" max="15368" width="3" style="70" customWidth="1"/>
    <col min="15369" max="15369" width="3.77734375" style="70" customWidth="1"/>
    <col min="15370" max="15370" width="5.77734375" style="70" customWidth="1"/>
    <col min="15371" max="15371" width="6.21875" style="70" customWidth="1"/>
    <col min="15372" max="15606" width="8.77734375" style="70"/>
    <col min="15607" max="15607" width="5.21875" style="70" customWidth="1"/>
    <col min="15608" max="15608" width="12" style="70" customWidth="1"/>
    <col min="15609" max="15609" width="26.77734375" style="70" customWidth="1"/>
    <col min="15610" max="15610" width="6.77734375" style="70" customWidth="1"/>
    <col min="15611" max="15611" width="9.77734375" style="70" customWidth="1"/>
    <col min="15612" max="15612" width="14.77734375" style="70" customWidth="1"/>
    <col min="15613" max="15613" width="17.44140625" style="70" customWidth="1"/>
    <col min="15614" max="15614" width="10.77734375" style="70" customWidth="1"/>
    <col min="15615" max="15615" width="13.21875" style="70" customWidth="1"/>
    <col min="15616" max="15616" width="16.77734375" style="70" customWidth="1"/>
    <col min="15617" max="15617" width="9.21875" style="70" customWidth="1"/>
    <col min="15618" max="15618" width="12.21875" style="70" customWidth="1"/>
    <col min="15619" max="15619" width="15.44140625" style="70" customWidth="1"/>
    <col min="15620" max="15620" width="9.77734375" style="70" customWidth="1"/>
    <col min="15621" max="15621" width="8.21875" style="70" customWidth="1"/>
    <col min="15622" max="15622" width="14.77734375" style="70" customWidth="1"/>
    <col min="15623" max="15623" width="3.77734375" style="70" customWidth="1"/>
    <col min="15624" max="15624" width="3" style="70" customWidth="1"/>
    <col min="15625" max="15625" width="3.77734375" style="70" customWidth="1"/>
    <col min="15626" max="15626" width="5.77734375" style="70" customWidth="1"/>
    <col min="15627" max="15627" width="6.21875" style="70" customWidth="1"/>
    <col min="15628" max="15862" width="8.77734375" style="70"/>
    <col min="15863" max="15863" width="5.21875" style="70" customWidth="1"/>
    <col min="15864" max="15864" width="12" style="70" customWidth="1"/>
    <col min="15865" max="15865" width="26.77734375" style="70" customWidth="1"/>
    <col min="15866" max="15866" width="6.77734375" style="70" customWidth="1"/>
    <col min="15867" max="15867" width="9.77734375" style="70" customWidth="1"/>
    <col min="15868" max="15868" width="14.77734375" style="70" customWidth="1"/>
    <col min="15869" max="15869" width="17.44140625" style="70" customWidth="1"/>
    <col min="15870" max="15870" width="10.77734375" style="70" customWidth="1"/>
    <col min="15871" max="15871" width="13.21875" style="70" customWidth="1"/>
    <col min="15872" max="15872" width="16.77734375" style="70" customWidth="1"/>
    <col min="15873" max="15873" width="9.21875" style="70" customWidth="1"/>
    <col min="15874" max="15874" width="12.21875" style="70" customWidth="1"/>
    <col min="15875" max="15875" width="15.44140625" style="70" customWidth="1"/>
    <col min="15876" max="15876" width="9.77734375" style="70" customWidth="1"/>
    <col min="15877" max="15877" width="8.21875" style="70" customWidth="1"/>
    <col min="15878" max="15878" width="14.77734375" style="70" customWidth="1"/>
    <col min="15879" max="15879" width="3.77734375" style="70" customWidth="1"/>
    <col min="15880" max="15880" width="3" style="70" customWidth="1"/>
    <col min="15881" max="15881" width="3.77734375" style="70" customWidth="1"/>
    <col min="15882" max="15882" width="5.77734375" style="70" customWidth="1"/>
    <col min="15883" max="15883" width="6.21875" style="70" customWidth="1"/>
    <col min="15884" max="16118" width="8.77734375" style="70"/>
    <col min="16119" max="16119" width="5.21875" style="70" customWidth="1"/>
    <col min="16120" max="16120" width="12" style="70" customWidth="1"/>
    <col min="16121" max="16121" width="26.77734375" style="70" customWidth="1"/>
    <col min="16122" max="16122" width="6.77734375" style="70" customWidth="1"/>
    <col min="16123" max="16123" width="9.77734375" style="70" customWidth="1"/>
    <col min="16124" max="16124" width="14.77734375" style="70" customWidth="1"/>
    <col min="16125" max="16125" width="17.44140625" style="70" customWidth="1"/>
    <col min="16126" max="16126" width="10.77734375" style="70" customWidth="1"/>
    <col min="16127" max="16127" width="13.21875" style="70" customWidth="1"/>
    <col min="16128" max="16128" width="16.77734375" style="70" customWidth="1"/>
    <col min="16129" max="16129" width="9.21875" style="70" customWidth="1"/>
    <col min="16130" max="16130" width="12.21875" style="70" customWidth="1"/>
    <col min="16131" max="16131" width="15.44140625" style="70" customWidth="1"/>
    <col min="16132" max="16132" width="9.77734375" style="70" customWidth="1"/>
    <col min="16133" max="16133" width="8.21875" style="70" customWidth="1"/>
    <col min="16134" max="16134" width="14.77734375" style="70" customWidth="1"/>
    <col min="16135" max="16135" width="3.77734375" style="70" customWidth="1"/>
    <col min="16136" max="16136" width="3" style="70" customWidth="1"/>
    <col min="16137" max="16137" width="3.77734375" style="70" customWidth="1"/>
    <col min="16138" max="16138" width="5.77734375" style="70" customWidth="1"/>
    <col min="16139" max="16139" width="6.21875" style="70" customWidth="1"/>
    <col min="16140" max="16383" width="8.77734375" style="70"/>
    <col min="16384" max="16384" width="8.77734375" style="70" customWidth="1"/>
  </cols>
  <sheetData>
    <row r="1" spans="1:12" s="97" customFormat="1" ht="18">
      <c r="A1" s="361" t="s">
        <v>19</v>
      </c>
      <c r="B1" s="361"/>
      <c r="C1" s="361"/>
      <c r="D1" s="96"/>
      <c r="E1" s="98"/>
      <c r="G1" s="99"/>
      <c r="H1" s="69"/>
      <c r="I1" s="69"/>
      <c r="K1" s="96"/>
      <c r="L1" s="238"/>
    </row>
    <row r="2" spans="1:12" s="97" customFormat="1" ht="18">
      <c r="A2" s="361" t="s">
        <v>20</v>
      </c>
      <c r="B2" s="361"/>
      <c r="C2" s="361"/>
      <c r="D2" s="96"/>
      <c r="E2" s="98"/>
      <c r="G2" s="99"/>
      <c r="L2" s="238"/>
    </row>
    <row r="3" spans="1:12" s="97" customFormat="1" ht="20.399999999999999">
      <c r="A3" s="362" t="s">
        <v>21</v>
      </c>
      <c r="B3" s="362"/>
      <c r="C3" s="362"/>
      <c r="D3" s="362"/>
      <c r="E3" s="362"/>
      <c r="F3" s="362"/>
      <c r="G3" s="362"/>
      <c r="H3" s="362"/>
      <c r="I3" s="362"/>
      <c r="J3" s="362"/>
      <c r="K3" s="362"/>
      <c r="L3" s="239"/>
    </row>
    <row r="4" spans="1:12" s="97" customFormat="1" ht="42" customHeight="1">
      <c r="A4" s="362" t="s">
        <v>22</v>
      </c>
      <c r="B4" s="362"/>
      <c r="C4" s="362"/>
      <c r="D4" s="362"/>
      <c r="E4" s="362"/>
      <c r="F4" s="362"/>
      <c r="G4" s="362"/>
      <c r="H4" s="362"/>
      <c r="I4" s="362"/>
      <c r="J4" s="362"/>
      <c r="K4" s="362"/>
      <c r="L4" s="239"/>
    </row>
    <row r="5" spans="1:12" s="97" customFormat="1" ht="21">
      <c r="A5" s="355"/>
      <c r="B5" s="355"/>
      <c r="C5" s="355"/>
      <c r="D5" s="355"/>
      <c r="E5" s="355"/>
      <c r="F5" s="355"/>
      <c r="G5" s="355"/>
      <c r="H5" s="355"/>
      <c r="I5" s="355"/>
      <c r="J5" s="355"/>
      <c r="K5" s="355"/>
      <c r="L5" s="240"/>
    </row>
    <row r="6" spans="1:12" s="97" customFormat="1" ht="21">
      <c r="A6" s="354" t="s">
        <v>607</v>
      </c>
      <c r="B6" s="355"/>
      <c r="C6" s="355"/>
      <c r="D6" s="355"/>
      <c r="E6" s="355"/>
      <c r="F6" s="355"/>
      <c r="G6" s="355"/>
      <c r="H6" s="355"/>
      <c r="I6" s="355"/>
      <c r="J6" s="355"/>
      <c r="K6" s="355"/>
      <c r="L6" s="238"/>
    </row>
    <row r="7" spans="1:12">
      <c r="A7" s="356" t="s">
        <v>23</v>
      </c>
      <c r="B7" s="357"/>
      <c r="C7" s="357"/>
      <c r="D7" s="357"/>
      <c r="E7" s="357"/>
      <c r="F7" s="357"/>
      <c r="G7" s="357"/>
      <c r="H7" s="357"/>
      <c r="I7" s="357"/>
      <c r="J7" s="357"/>
      <c r="K7" s="357"/>
    </row>
    <row r="8" spans="1:12" ht="40.200000000000003" customHeight="1">
      <c r="A8" s="349" t="s">
        <v>24</v>
      </c>
      <c r="B8" s="349" t="s">
        <v>25</v>
      </c>
      <c r="C8" s="349" t="s">
        <v>26</v>
      </c>
      <c r="D8" s="349" t="s">
        <v>27</v>
      </c>
      <c r="E8" s="360" t="s">
        <v>28</v>
      </c>
      <c r="F8" s="360"/>
      <c r="G8" s="359" t="s">
        <v>29</v>
      </c>
      <c r="H8" s="349" t="s">
        <v>30</v>
      </c>
      <c r="I8" s="349" t="s">
        <v>31</v>
      </c>
      <c r="J8" s="349" t="s">
        <v>32</v>
      </c>
      <c r="K8" s="349" t="s">
        <v>5</v>
      </c>
    </row>
    <row r="9" spans="1:12" ht="34.950000000000003" customHeight="1">
      <c r="A9" s="349"/>
      <c r="B9" s="349"/>
      <c r="C9" s="349"/>
      <c r="D9" s="349"/>
      <c r="E9" s="360"/>
      <c r="F9" s="360"/>
      <c r="G9" s="359"/>
      <c r="H9" s="349"/>
      <c r="I9" s="349"/>
      <c r="J9" s="349"/>
      <c r="K9" s="349"/>
    </row>
    <row r="10" spans="1:12" ht="83.55" customHeight="1">
      <c r="A10" s="349"/>
      <c r="B10" s="349"/>
      <c r="C10" s="349"/>
      <c r="D10" s="349"/>
      <c r="E10" s="324" t="s">
        <v>33</v>
      </c>
      <c r="F10" s="325" t="s">
        <v>34</v>
      </c>
      <c r="G10" s="359"/>
      <c r="H10" s="349"/>
      <c r="I10" s="349"/>
      <c r="J10" s="349"/>
      <c r="K10" s="349"/>
    </row>
    <row r="11" spans="1:12" ht="22.2" customHeight="1">
      <c r="A11" s="179">
        <v>1</v>
      </c>
      <c r="B11" s="179">
        <v>2</v>
      </c>
      <c r="C11" s="179">
        <v>3</v>
      </c>
      <c r="D11" s="179">
        <v>4</v>
      </c>
      <c r="E11" s="208">
        <v>5</v>
      </c>
      <c r="F11" s="208">
        <v>6</v>
      </c>
      <c r="G11" s="209" t="s">
        <v>35</v>
      </c>
      <c r="H11" s="179">
        <v>9</v>
      </c>
      <c r="I11" s="179">
        <v>10</v>
      </c>
      <c r="J11" s="179">
        <v>11</v>
      </c>
      <c r="K11" s="179">
        <v>12</v>
      </c>
    </row>
    <row r="12" spans="1:12" ht="36.6" customHeight="1">
      <c r="A12" s="341" t="s">
        <v>36</v>
      </c>
      <c r="B12" s="342"/>
      <c r="C12" s="342"/>
      <c r="D12" s="343"/>
      <c r="E12" s="210"/>
      <c r="F12" s="211"/>
      <c r="G12" s="212"/>
      <c r="H12" s="241"/>
      <c r="I12" s="242"/>
      <c r="J12" s="241"/>
      <c r="K12" s="211"/>
    </row>
    <row r="13" spans="1:12" ht="40.950000000000003" customHeight="1">
      <c r="A13" s="351" t="s">
        <v>37</v>
      </c>
      <c r="B13" s="352"/>
      <c r="C13" s="352"/>
      <c r="D13" s="353"/>
      <c r="E13" s="213"/>
      <c r="F13" s="214"/>
      <c r="G13" s="214"/>
      <c r="H13" s="214"/>
      <c r="I13" s="243"/>
      <c r="J13" s="214"/>
      <c r="K13" s="28"/>
    </row>
    <row r="14" spans="1:12" ht="171.6">
      <c r="A14" s="215">
        <v>1</v>
      </c>
      <c r="B14" s="216" t="s">
        <v>38</v>
      </c>
      <c r="C14" s="217" t="s">
        <v>39</v>
      </c>
      <c r="D14" s="216" t="s">
        <v>40</v>
      </c>
      <c r="E14" s="218">
        <v>1818.5</v>
      </c>
      <c r="F14" s="219">
        <v>5000</v>
      </c>
      <c r="G14" s="221">
        <v>0.25</v>
      </c>
      <c r="H14" s="244" t="s">
        <v>41</v>
      </c>
      <c r="I14" s="44" t="s">
        <v>42</v>
      </c>
      <c r="J14" s="245" t="s">
        <v>43</v>
      </c>
      <c r="K14" s="217"/>
    </row>
    <row r="15" spans="1:12" s="205" customFormat="1" ht="31.2" customHeight="1">
      <c r="A15" s="358" t="s">
        <v>44</v>
      </c>
      <c r="B15" s="358"/>
      <c r="C15" s="358"/>
      <c r="D15" s="358"/>
      <c r="E15" s="222"/>
      <c r="F15" s="223"/>
      <c r="G15" s="212"/>
      <c r="H15" s="223"/>
      <c r="I15" s="246"/>
      <c r="J15" s="223"/>
      <c r="K15" s="247"/>
      <c r="L15" s="69"/>
    </row>
    <row r="16" spans="1:12" s="205" customFormat="1" ht="53.55" customHeight="1">
      <c r="A16" s="351" t="s">
        <v>45</v>
      </c>
      <c r="B16" s="352"/>
      <c r="C16" s="352"/>
      <c r="D16" s="353"/>
      <c r="E16" s="213"/>
      <c r="F16" s="214"/>
      <c r="G16" s="214"/>
      <c r="H16" s="214"/>
      <c r="I16" s="214"/>
      <c r="J16" s="214"/>
      <c r="K16" s="214"/>
      <c r="L16" s="248"/>
    </row>
    <row r="17" spans="1:12" s="205" customFormat="1" ht="108" customHeight="1">
      <c r="A17" s="224">
        <v>2</v>
      </c>
      <c r="B17" s="224" t="s">
        <v>46</v>
      </c>
      <c r="C17" s="225" t="s">
        <v>47</v>
      </c>
      <c r="D17" s="224" t="s">
        <v>48</v>
      </c>
      <c r="E17" s="226">
        <v>1</v>
      </c>
      <c r="F17" s="227">
        <v>2977725</v>
      </c>
      <c r="G17" s="229">
        <v>0.05</v>
      </c>
      <c r="H17" s="249" t="s">
        <v>49</v>
      </c>
      <c r="I17" s="44" t="s">
        <v>42</v>
      </c>
      <c r="J17" s="250" t="s">
        <v>50</v>
      </c>
      <c r="K17" s="224"/>
      <c r="L17" s="248"/>
    </row>
    <row r="18" spans="1:12" s="205" customFormat="1" ht="97.2" customHeight="1">
      <c r="A18" s="224">
        <v>3</v>
      </c>
      <c r="B18" s="224" t="s">
        <v>51</v>
      </c>
      <c r="C18" s="225" t="s">
        <v>47</v>
      </c>
      <c r="D18" s="224" t="s">
        <v>48</v>
      </c>
      <c r="E18" s="226">
        <v>1</v>
      </c>
      <c r="F18" s="227">
        <v>5955449</v>
      </c>
      <c r="G18" s="229">
        <v>0.05</v>
      </c>
      <c r="H18" s="249" t="s">
        <v>49</v>
      </c>
      <c r="I18" s="44" t="s">
        <v>42</v>
      </c>
      <c r="J18" s="250" t="s">
        <v>52</v>
      </c>
      <c r="K18" s="224"/>
      <c r="L18" s="248"/>
    </row>
    <row r="19" spans="1:12" ht="34.200000000000003" customHeight="1">
      <c r="A19" s="351" t="s">
        <v>53</v>
      </c>
      <c r="B19" s="352"/>
      <c r="C19" s="353"/>
      <c r="D19" s="29"/>
      <c r="E19" s="213"/>
      <c r="F19" s="214"/>
      <c r="G19" s="214"/>
      <c r="H19" s="214"/>
      <c r="I19" s="243"/>
      <c r="J19" s="214"/>
      <c r="K19" s="28"/>
    </row>
    <row r="20" spans="1:12" ht="46.8">
      <c r="A20" s="215">
        <v>4</v>
      </c>
      <c r="B20" s="230" t="s">
        <v>54</v>
      </c>
      <c r="C20" s="231" t="s">
        <v>55</v>
      </c>
      <c r="D20" s="230" t="s">
        <v>40</v>
      </c>
      <c r="E20" s="232">
        <v>1116</v>
      </c>
      <c r="F20" s="233">
        <v>5000</v>
      </c>
      <c r="G20" s="234">
        <v>0.206611570247934</v>
      </c>
      <c r="H20" s="220" t="s">
        <v>56</v>
      </c>
      <c r="I20" s="44" t="s">
        <v>42</v>
      </c>
      <c r="J20" s="220" t="s">
        <v>57</v>
      </c>
      <c r="K20" s="231"/>
    </row>
    <row r="21" spans="1:12" ht="46.8">
      <c r="A21" s="235">
        <v>5</v>
      </c>
      <c r="B21" s="230" t="s">
        <v>58</v>
      </c>
      <c r="C21" s="231" t="s">
        <v>55</v>
      </c>
      <c r="D21" s="230" t="s">
        <v>40</v>
      </c>
      <c r="E21" s="232">
        <v>3984.4</v>
      </c>
      <c r="F21" s="233">
        <v>5000</v>
      </c>
      <c r="G21" s="234">
        <v>0.206611570247934</v>
      </c>
      <c r="H21" s="220" t="s">
        <v>56</v>
      </c>
      <c r="I21" s="44" t="s">
        <v>42</v>
      </c>
      <c r="J21" s="220" t="s">
        <v>57</v>
      </c>
      <c r="K21" s="231"/>
    </row>
    <row r="22" spans="1:12" ht="46.8">
      <c r="A22" s="235">
        <v>6</v>
      </c>
      <c r="B22" s="230" t="s">
        <v>59</v>
      </c>
      <c r="C22" s="231" t="s">
        <v>55</v>
      </c>
      <c r="D22" s="230" t="s">
        <v>40</v>
      </c>
      <c r="E22" s="232">
        <v>1262.75</v>
      </c>
      <c r="F22" s="233">
        <v>5000</v>
      </c>
      <c r="G22" s="234">
        <v>0.206611570247934</v>
      </c>
      <c r="H22" s="220" t="s">
        <v>56</v>
      </c>
      <c r="I22" s="44" t="s">
        <v>42</v>
      </c>
      <c r="J22" s="220" t="s">
        <v>57</v>
      </c>
      <c r="K22" s="231"/>
    </row>
    <row r="23" spans="1:12" ht="46.8">
      <c r="A23" s="215">
        <v>7</v>
      </c>
      <c r="B23" s="230" t="s">
        <v>60</v>
      </c>
      <c r="C23" s="231" t="s">
        <v>39</v>
      </c>
      <c r="D23" s="230" t="s">
        <v>40</v>
      </c>
      <c r="E23" s="232">
        <v>2502.4499999999998</v>
      </c>
      <c r="F23" s="233">
        <v>5000</v>
      </c>
      <c r="G23" s="234">
        <v>0.206611570247934</v>
      </c>
      <c r="H23" s="220" t="s">
        <v>56</v>
      </c>
      <c r="I23" s="44" t="s">
        <v>42</v>
      </c>
      <c r="J23" s="220" t="s">
        <v>57</v>
      </c>
      <c r="K23" s="231"/>
    </row>
    <row r="24" spans="1:12" ht="46.8">
      <c r="A24" s="235">
        <v>8</v>
      </c>
      <c r="B24" s="230" t="s">
        <v>61</v>
      </c>
      <c r="C24" s="231" t="s">
        <v>39</v>
      </c>
      <c r="D24" s="230" t="s">
        <v>40</v>
      </c>
      <c r="E24" s="232">
        <v>17066.3</v>
      </c>
      <c r="F24" s="233">
        <v>5000</v>
      </c>
      <c r="G24" s="234">
        <v>0.206611570247934</v>
      </c>
      <c r="H24" s="220" t="s">
        <v>56</v>
      </c>
      <c r="I24" s="44" t="s">
        <v>42</v>
      </c>
      <c r="J24" s="220" t="s">
        <v>57</v>
      </c>
      <c r="K24" s="231"/>
    </row>
    <row r="25" spans="1:12" ht="46.8">
      <c r="A25" s="235">
        <v>9</v>
      </c>
      <c r="B25" s="230" t="s">
        <v>62</v>
      </c>
      <c r="C25" s="231" t="s">
        <v>63</v>
      </c>
      <c r="D25" s="230" t="s">
        <v>40</v>
      </c>
      <c r="E25" s="232">
        <v>100.43</v>
      </c>
      <c r="F25" s="233">
        <v>70000</v>
      </c>
      <c r="G25" s="234">
        <v>0.25473720218491702</v>
      </c>
      <c r="H25" s="220" t="s">
        <v>56</v>
      </c>
      <c r="I25" s="44" t="s">
        <v>42</v>
      </c>
      <c r="J25" s="220" t="s">
        <v>57</v>
      </c>
      <c r="K25" s="231"/>
    </row>
    <row r="26" spans="1:12" ht="46.8">
      <c r="A26" s="215">
        <v>10</v>
      </c>
      <c r="B26" s="230" t="s">
        <v>64</v>
      </c>
      <c r="C26" s="231" t="s">
        <v>63</v>
      </c>
      <c r="D26" s="230" t="s">
        <v>40</v>
      </c>
      <c r="E26" s="232">
        <v>900.36</v>
      </c>
      <c r="F26" s="233">
        <v>70000</v>
      </c>
      <c r="G26" s="234">
        <v>0.25473720218491702</v>
      </c>
      <c r="H26" s="220" t="s">
        <v>56</v>
      </c>
      <c r="I26" s="44" t="s">
        <v>42</v>
      </c>
      <c r="J26" s="220" t="s">
        <v>57</v>
      </c>
      <c r="K26" s="231"/>
    </row>
    <row r="27" spans="1:12" ht="46.8">
      <c r="A27" s="235">
        <v>11</v>
      </c>
      <c r="B27" s="230" t="s">
        <v>65</v>
      </c>
      <c r="C27" s="231" t="s">
        <v>66</v>
      </c>
      <c r="D27" s="230" t="s">
        <v>40</v>
      </c>
      <c r="E27" s="232">
        <v>1</v>
      </c>
      <c r="F27" s="233">
        <v>16000</v>
      </c>
      <c r="G27" s="234">
        <v>0.18079096045197701</v>
      </c>
      <c r="H27" s="220" t="s">
        <v>56</v>
      </c>
      <c r="I27" s="44" t="s">
        <v>42</v>
      </c>
      <c r="J27" s="220" t="s">
        <v>57</v>
      </c>
      <c r="K27" s="231"/>
    </row>
    <row r="28" spans="1:12" ht="46.8">
      <c r="A28" s="235">
        <v>12</v>
      </c>
      <c r="B28" s="230" t="s">
        <v>67</v>
      </c>
      <c r="C28" s="231" t="s">
        <v>68</v>
      </c>
      <c r="D28" s="230" t="s">
        <v>40</v>
      </c>
      <c r="E28" s="232">
        <v>111.9</v>
      </c>
      <c r="F28" s="233">
        <v>16000</v>
      </c>
      <c r="G28" s="234">
        <v>0.18079096045197701</v>
      </c>
      <c r="H28" s="220" t="s">
        <v>56</v>
      </c>
      <c r="I28" s="44" t="s">
        <v>42</v>
      </c>
      <c r="J28" s="220" t="s">
        <v>57</v>
      </c>
      <c r="K28" s="231"/>
    </row>
    <row r="29" spans="1:12" ht="46.8">
      <c r="A29" s="215">
        <v>13</v>
      </c>
      <c r="B29" s="230" t="s">
        <v>69</v>
      </c>
      <c r="C29" s="231" t="s">
        <v>68</v>
      </c>
      <c r="D29" s="230" t="s">
        <v>40</v>
      </c>
      <c r="E29" s="232">
        <v>52.7</v>
      </c>
      <c r="F29" s="233">
        <v>16000</v>
      </c>
      <c r="G29" s="234">
        <v>0.18079096045197701</v>
      </c>
      <c r="H29" s="220" t="s">
        <v>56</v>
      </c>
      <c r="I29" s="44" t="s">
        <v>42</v>
      </c>
      <c r="J29" s="220" t="s">
        <v>57</v>
      </c>
      <c r="K29" s="231"/>
    </row>
    <row r="30" spans="1:12" ht="46.8">
      <c r="A30" s="235">
        <v>14</v>
      </c>
      <c r="B30" s="230" t="s">
        <v>70</v>
      </c>
      <c r="C30" s="231" t="s">
        <v>68</v>
      </c>
      <c r="D30" s="230" t="s">
        <v>40</v>
      </c>
      <c r="E30" s="232">
        <v>20.7</v>
      </c>
      <c r="F30" s="233">
        <v>16000</v>
      </c>
      <c r="G30" s="234">
        <v>0.18079096045197701</v>
      </c>
      <c r="H30" s="220" t="s">
        <v>56</v>
      </c>
      <c r="I30" s="44" t="s">
        <v>42</v>
      </c>
      <c r="J30" s="220" t="s">
        <v>57</v>
      </c>
      <c r="K30" s="231"/>
    </row>
    <row r="31" spans="1:12" ht="93.6">
      <c r="A31" s="235">
        <v>15</v>
      </c>
      <c r="B31" s="230" t="s">
        <v>71</v>
      </c>
      <c r="C31" s="231" t="s">
        <v>72</v>
      </c>
      <c r="D31" s="230" t="s">
        <v>48</v>
      </c>
      <c r="E31" s="232">
        <v>2</v>
      </c>
      <c r="F31" s="233">
        <v>10000</v>
      </c>
      <c r="G31" s="234">
        <v>0</v>
      </c>
      <c r="H31" s="220" t="s">
        <v>56</v>
      </c>
      <c r="I31" s="44" t="s">
        <v>42</v>
      </c>
      <c r="J31" s="220" t="s">
        <v>57</v>
      </c>
      <c r="K31" s="231" t="s">
        <v>73</v>
      </c>
    </row>
    <row r="32" spans="1:12" ht="46.8">
      <c r="A32" s="215">
        <v>16</v>
      </c>
      <c r="B32" s="230" t="s">
        <v>74</v>
      </c>
      <c r="C32" s="231" t="s">
        <v>75</v>
      </c>
      <c r="D32" s="230" t="s">
        <v>48</v>
      </c>
      <c r="E32" s="232">
        <v>108</v>
      </c>
      <c r="F32" s="233">
        <v>3500</v>
      </c>
      <c r="G32" s="234">
        <v>0.05</v>
      </c>
      <c r="H32" s="220" t="s">
        <v>56</v>
      </c>
      <c r="I32" s="44" t="s">
        <v>42</v>
      </c>
      <c r="J32" s="220" t="s">
        <v>57</v>
      </c>
      <c r="K32" s="231"/>
    </row>
    <row r="33" spans="1:11" ht="46.8">
      <c r="A33" s="235">
        <v>17</v>
      </c>
      <c r="B33" s="230" t="s">
        <v>76</v>
      </c>
      <c r="C33" s="231" t="s">
        <v>77</v>
      </c>
      <c r="D33" s="230" t="s">
        <v>48</v>
      </c>
      <c r="E33" s="232">
        <v>180</v>
      </c>
      <c r="F33" s="233">
        <v>5000</v>
      </c>
      <c r="G33" s="234">
        <v>0</v>
      </c>
      <c r="H33" s="220" t="s">
        <v>56</v>
      </c>
      <c r="I33" s="44" t="s">
        <v>42</v>
      </c>
      <c r="J33" s="220" t="s">
        <v>57</v>
      </c>
      <c r="K33" s="231"/>
    </row>
    <row r="34" spans="1:11" ht="46.8">
      <c r="A34" s="235">
        <v>18</v>
      </c>
      <c r="B34" s="230" t="s">
        <v>78</v>
      </c>
      <c r="C34" s="231" t="s">
        <v>77</v>
      </c>
      <c r="D34" s="230" t="s">
        <v>48</v>
      </c>
      <c r="E34" s="232">
        <v>108</v>
      </c>
      <c r="F34" s="233">
        <v>3500</v>
      </c>
      <c r="G34" s="234">
        <v>0.01</v>
      </c>
      <c r="H34" s="220" t="s">
        <v>56</v>
      </c>
      <c r="I34" s="44" t="s">
        <v>42</v>
      </c>
      <c r="J34" s="220" t="s">
        <v>57</v>
      </c>
      <c r="K34" s="231"/>
    </row>
    <row r="35" spans="1:11" ht="46.8">
      <c r="A35" s="215">
        <v>19</v>
      </c>
      <c r="B35" s="230" t="s">
        <v>79</v>
      </c>
      <c r="C35" s="231" t="s">
        <v>80</v>
      </c>
      <c r="D35" s="230" t="s">
        <v>40</v>
      </c>
      <c r="E35" s="232">
        <v>288.60000000000002</v>
      </c>
      <c r="F35" s="233">
        <v>13461.54</v>
      </c>
      <c r="G35" s="234">
        <v>0.15210779661016899</v>
      </c>
      <c r="H35" s="220" t="s">
        <v>56</v>
      </c>
      <c r="I35" s="44" t="s">
        <v>42</v>
      </c>
      <c r="J35" s="220" t="s">
        <v>57</v>
      </c>
      <c r="K35" s="231"/>
    </row>
    <row r="36" spans="1:11" ht="46.8">
      <c r="A36" s="235">
        <v>20</v>
      </c>
      <c r="B36" s="230" t="s">
        <v>81</v>
      </c>
      <c r="C36" s="231" t="s">
        <v>82</v>
      </c>
      <c r="D36" s="230" t="s">
        <v>83</v>
      </c>
      <c r="E36" s="232">
        <v>1</v>
      </c>
      <c r="F36" s="233">
        <v>1794000</v>
      </c>
      <c r="G36" s="234">
        <v>0</v>
      </c>
      <c r="H36" s="220" t="s">
        <v>56</v>
      </c>
      <c r="I36" s="44" t="s">
        <v>42</v>
      </c>
      <c r="J36" s="220" t="s">
        <v>57</v>
      </c>
      <c r="K36" s="231"/>
    </row>
    <row r="37" spans="1:11" ht="46.8">
      <c r="A37" s="235">
        <v>21</v>
      </c>
      <c r="B37" s="230" t="s">
        <v>84</v>
      </c>
      <c r="C37" s="231" t="s">
        <v>85</v>
      </c>
      <c r="D37" s="230" t="s">
        <v>83</v>
      </c>
      <c r="E37" s="232">
        <v>1</v>
      </c>
      <c r="F37" s="233">
        <v>1764000</v>
      </c>
      <c r="G37" s="234">
        <v>0.01</v>
      </c>
      <c r="H37" s="220" t="s">
        <v>56</v>
      </c>
      <c r="I37" s="44" t="s">
        <v>42</v>
      </c>
      <c r="J37" s="220" t="s">
        <v>57</v>
      </c>
      <c r="K37" s="231"/>
    </row>
    <row r="38" spans="1:11" ht="50.55" customHeight="1">
      <c r="A38" s="351" t="s">
        <v>86</v>
      </c>
      <c r="B38" s="352"/>
      <c r="C38" s="352"/>
      <c r="D38" s="353"/>
      <c r="E38" s="213"/>
      <c r="F38" s="214"/>
      <c r="G38" s="214"/>
      <c r="H38" s="214"/>
      <c r="I38" s="243"/>
      <c r="J38" s="214"/>
      <c r="K38" s="28"/>
    </row>
    <row r="39" spans="1:11" ht="46.8">
      <c r="A39" s="235">
        <v>22</v>
      </c>
      <c r="B39" s="230" t="s">
        <v>58</v>
      </c>
      <c r="C39" s="231" t="s">
        <v>55</v>
      </c>
      <c r="D39" s="230" t="s">
        <v>40</v>
      </c>
      <c r="E39" s="232">
        <v>3971.79</v>
      </c>
      <c r="F39" s="233">
        <v>5000</v>
      </c>
      <c r="G39" s="234">
        <v>0.206611570247934</v>
      </c>
      <c r="H39" s="220" t="s">
        <v>56</v>
      </c>
      <c r="I39" s="44" t="s">
        <v>42</v>
      </c>
      <c r="J39" s="220" t="s">
        <v>57</v>
      </c>
      <c r="K39" s="231"/>
    </row>
    <row r="40" spans="1:11" ht="46.8">
      <c r="A40" s="235">
        <v>23</v>
      </c>
      <c r="B40" s="230" t="s">
        <v>64</v>
      </c>
      <c r="C40" s="231" t="s">
        <v>63</v>
      </c>
      <c r="D40" s="230" t="s">
        <v>40</v>
      </c>
      <c r="E40" s="232">
        <v>137.05000000000001</v>
      </c>
      <c r="F40" s="233">
        <v>60058.37</v>
      </c>
      <c r="G40" s="234">
        <v>0.218558587736951</v>
      </c>
      <c r="H40" s="220" t="s">
        <v>56</v>
      </c>
      <c r="I40" s="44" t="s">
        <v>42</v>
      </c>
      <c r="J40" s="220" t="s">
        <v>57</v>
      </c>
      <c r="K40" s="231"/>
    </row>
    <row r="41" spans="1:11" ht="46.8">
      <c r="A41" s="215">
        <v>24</v>
      </c>
      <c r="B41" s="230" t="s">
        <v>65</v>
      </c>
      <c r="C41" s="231" t="s">
        <v>66</v>
      </c>
      <c r="D41" s="230" t="s">
        <v>40</v>
      </c>
      <c r="E41" s="232">
        <v>310.14999999999998</v>
      </c>
      <c r="F41" s="233">
        <v>16000</v>
      </c>
      <c r="G41" s="234">
        <v>0.18079096045197701</v>
      </c>
      <c r="H41" s="220" t="s">
        <v>56</v>
      </c>
      <c r="I41" s="44" t="s">
        <v>42</v>
      </c>
      <c r="J41" s="220" t="s">
        <v>57</v>
      </c>
      <c r="K41" s="231"/>
    </row>
    <row r="42" spans="1:11" ht="46.8">
      <c r="A42" s="235">
        <v>25</v>
      </c>
      <c r="B42" s="230" t="s">
        <v>87</v>
      </c>
      <c r="C42" s="231" t="s">
        <v>88</v>
      </c>
      <c r="D42" s="230" t="s">
        <v>40</v>
      </c>
      <c r="E42" s="232">
        <v>1456.16</v>
      </c>
      <c r="F42" s="233">
        <v>5000</v>
      </c>
      <c r="G42" s="234">
        <v>0.206611570247934</v>
      </c>
      <c r="H42" s="220" t="s">
        <v>56</v>
      </c>
      <c r="I42" s="44" t="s">
        <v>42</v>
      </c>
      <c r="J42" s="220" t="s">
        <v>57</v>
      </c>
      <c r="K42" s="231"/>
    </row>
    <row r="43" spans="1:11" ht="30" customHeight="1">
      <c r="A43" s="215">
        <v>26</v>
      </c>
      <c r="B43" s="230" t="s">
        <v>89</v>
      </c>
      <c r="C43" s="231" t="s">
        <v>90</v>
      </c>
      <c r="D43" s="230" t="s">
        <v>83</v>
      </c>
      <c r="E43" s="232">
        <v>3</v>
      </c>
      <c r="F43" s="233">
        <v>1685000</v>
      </c>
      <c r="G43" s="234">
        <v>0.01</v>
      </c>
      <c r="H43" s="220" t="s">
        <v>56</v>
      </c>
      <c r="I43" s="44" t="s">
        <v>42</v>
      </c>
      <c r="J43" s="220" t="s">
        <v>57</v>
      </c>
      <c r="K43" s="231"/>
    </row>
    <row r="44" spans="1:11" ht="53.55" customHeight="1">
      <c r="A44" s="351" t="s">
        <v>91</v>
      </c>
      <c r="B44" s="352"/>
      <c r="C44" s="352"/>
      <c r="D44" s="353"/>
      <c r="E44" s="213"/>
      <c r="F44" s="214"/>
      <c r="G44" s="214"/>
      <c r="H44" s="214"/>
      <c r="I44" s="243"/>
      <c r="J44" s="214"/>
      <c r="K44" s="28"/>
    </row>
    <row r="45" spans="1:11" ht="46.8">
      <c r="A45" s="235">
        <v>27</v>
      </c>
      <c r="B45" s="230" t="s">
        <v>54</v>
      </c>
      <c r="C45" s="231" t="s">
        <v>55</v>
      </c>
      <c r="D45" s="230" t="s">
        <v>40</v>
      </c>
      <c r="E45" s="232">
        <v>407.32</v>
      </c>
      <c r="F45" s="233">
        <v>5000</v>
      </c>
      <c r="G45" s="234">
        <v>0.206611570247934</v>
      </c>
      <c r="H45" s="220" t="s">
        <v>56</v>
      </c>
      <c r="I45" s="44" t="s">
        <v>42</v>
      </c>
      <c r="J45" s="220" t="s">
        <v>57</v>
      </c>
      <c r="K45" s="231"/>
    </row>
    <row r="46" spans="1:11" ht="46.8">
      <c r="A46" s="215">
        <v>28</v>
      </c>
      <c r="B46" s="230" t="s">
        <v>62</v>
      </c>
      <c r="C46" s="231" t="s">
        <v>63</v>
      </c>
      <c r="D46" s="230" t="s">
        <v>40</v>
      </c>
      <c r="E46" s="232">
        <v>8.1</v>
      </c>
      <c r="F46" s="233">
        <v>70000</v>
      </c>
      <c r="G46" s="234">
        <v>0.25473720218491702</v>
      </c>
      <c r="H46" s="220" t="s">
        <v>56</v>
      </c>
      <c r="I46" s="44" t="s">
        <v>42</v>
      </c>
      <c r="J46" s="220" t="s">
        <v>57</v>
      </c>
      <c r="K46" s="231"/>
    </row>
    <row r="47" spans="1:11" ht="46.8">
      <c r="A47" s="235">
        <v>29</v>
      </c>
      <c r="B47" s="230" t="s">
        <v>92</v>
      </c>
      <c r="C47" s="231" t="s">
        <v>66</v>
      </c>
      <c r="D47" s="230" t="s">
        <v>40</v>
      </c>
      <c r="E47" s="232">
        <v>18.72</v>
      </c>
      <c r="F47" s="233">
        <v>16000</v>
      </c>
      <c r="G47" s="234">
        <v>0.18079096045197701</v>
      </c>
      <c r="H47" s="220" t="s">
        <v>56</v>
      </c>
      <c r="I47" s="44" t="s">
        <v>42</v>
      </c>
      <c r="J47" s="220" t="s">
        <v>57</v>
      </c>
      <c r="K47" s="231"/>
    </row>
    <row r="48" spans="1:11" ht="46.95" customHeight="1">
      <c r="A48" s="351" t="s">
        <v>93</v>
      </c>
      <c r="B48" s="352"/>
      <c r="C48" s="352"/>
      <c r="D48" s="353"/>
      <c r="E48" s="213"/>
      <c r="F48" s="214"/>
      <c r="G48" s="214"/>
      <c r="H48" s="214"/>
      <c r="I48" s="243"/>
      <c r="J48" s="214"/>
      <c r="K48" s="28"/>
    </row>
    <row r="49" spans="1:11" ht="46.8">
      <c r="A49" s="215">
        <v>30</v>
      </c>
      <c r="B49" s="216" t="s">
        <v>94</v>
      </c>
      <c r="C49" s="217" t="s">
        <v>95</v>
      </c>
      <c r="D49" s="216" t="s">
        <v>40</v>
      </c>
      <c r="E49" s="218">
        <v>34.5</v>
      </c>
      <c r="F49" s="236"/>
      <c r="G49" s="237">
        <v>0</v>
      </c>
      <c r="H49" s="220" t="s">
        <v>56</v>
      </c>
      <c r="I49" s="44" t="s">
        <v>42</v>
      </c>
      <c r="J49" s="220" t="s">
        <v>57</v>
      </c>
      <c r="K49" s="217"/>
    </row>
    <row r="50" spans="1:11" ht="46.8">
      <c r="A50" s="235">
        <v>31</v>
      </c>
      <c r="B50" s="230" t="s">
        <v>54</v>
      </c>
      <c r="C50" s="231" t="s">
        <v>55</v>
      </c>
      <c r="D50" s="230" t="s">
        <v>40</v>
      </c>
      <c r="E50" s="232">
        <v>751.3</v>
      </c>
      <c r="F50" s="233">
        <v>5000</v>
      </c>
      <c r="G50" s="234">
        <v>0.206611570247934</v>
      </c>
      <c r="H50" s="220" t="s">
        <v>56</v>
      </c>
      <c r="I50" s="44" t="s">
        <v>42</v>
      </c>
      <c r="J50" s="220" t="s">
        <v>57</v>
      </c>
      <c r="K50" s="231"/>
    </row>
    <row r="51" spans="1:11" ht="46.8">
      <c r="A51" s="215">
        <v>32</v>
      </c>
      <c r="B51" s="230" t="s">
        <v>58</v>
      </c>
      <c r="C51" s="231" t="s">
        <v>55</v>
      </c>
      <c r="D51" s="230" t="s">
        <v>40</v>
      </c>
      <c r="E51" s="232">
        <v>6160.83</v>
      </c>
      <c r="F51" s="233">
        <v>5000</v>
      </c>
      <c r="G51" s="234">
        <v>0.206611570247934</v>
      </c>
      <c r="H51" s="220" t="s">
        <v>56</v>
      </c>
      <c r="I51" s="44" t="s">
        <v>42</v>
      </c>
      <c r="J51" s="220" t="s">
        <v>57</v>
      </c>
      <c r="K51" s="231"/>
    </row>
    <row r="52" spans="1:11" ht="46.8">
      <c r="A52" s="215">
        <v>33</v>
      </c>
      <c r="B52" s="230" t="s">
        <v>62</v>
      </c>
      <c r="C52" s="231" t="s">
        <v>63</v>
      </c>
      <c r="D52" s="230" t="s">
        <v>40</v>
      </c>
      <c r="E52" s="232">
        <v>7.7</v>
      </c>
      <c r="F52" s="233">
        <v>70000</v>
      </c>
      <c r="G52" s="234">
        <v>0.25473720218491702</v>
      </c>
      <c r="H52" s="220" t="s">
        <v>56</v>
      </c>
      <c r="I52" s="44" t="s">
        <v>42</v>
      </c>
      <c r="J52" s="220" t="s">
        <v>57</v>
      </c>
      <c r="K52" s="231"/>
    </row>
    <row r="53" spans="1:11" ht="46.8">
      <c r="A53" s="235">
        <v>34</v>
      </c>
      <c r="B53" s="230" t="s">
        <v>64</v>
      </c>
      <c r="C53" s="231" t="s">
        <v>63</v>
      </c>
      <c r="D53" s="230" t="s">
        <v>40</v>
      </c>
      <c r="E53" s="232">
        <v>52.93</v>
      </c>
      <c r="F53" s="233">
        <v>70000</v>
      </c>
      <c r="G53" s="234">
        <v>0.25473720218491702</v>
      </c>
      <c r="H53" s="220" t="s">
        <v>56</v>
      </c>
      <c r="I53" s="44" t="s">
        <v>42</v>
      </c>
      <c r="J53" s="220" t="s">
        <v>57</v>
      </c>
      <c r="K53" s="231"/>
    </row>
    <row r="54" spans="1:11" ht="46.8">
      <c r="A54" s="215">
        <v>35</v>
      </c>
      <c r="B54" s="230" t="s">
        <v>92</v>
      </c>
      <c r="C54" s="231" t="s">
        <v>66</v>
      </c>
      <c r="D54" s="230" t="s">
        <v>40</v>
      </c>
      <c r="E54" s="232">
        <v>34.6</v>
      </c>
      <c r="F54" s="233">
        <v>16000</v>
      </c>
      <c r="G54" s="234">
        <v>0.18079096045197701</v>
      </c>
      <c r="H54" s="220" t="s">
        <v>56</v>
      </c>
      <c r="I54" s="44" t="s">
        <v>42</v>
      </c>
      <c r="J54" s="220" t="s">
        <v>57</v>
      </c>
      <c r="K54" s="231"/>
    </row>
    <row r="55" spans="1:11" ht="46.8">
      <c r="A55" s="215">
        <v>36</v>
      </c>
      <c r="B55" s="230" t="s">
        <v>65</v>
      </c>
      <c r="C55" s="231" t="s">
        <v>66</v>
      </c>
      <c r="D55" s="230" t="s">
        <v>40</v>
      </c>
      <c r="E55" s="232">
        <v>903.13</v>
      </c>
      <c r="F55" s="233">
        <v>16000</v>
      </c>
      <c r="G55" s="234">
        <v>0.18079096045197701</v>
      </c>
      <c r="H55" s="220" t="s">
        <v>56</v>
      </c>
      <c r="I55" s="44" t="s">
        <v>42</v>
      </c>
      <c r="J55" s="220" t="s">
        <v>57</v>
      </c>
      <c r="K55" s="231"/>
    </row>
    <row r="56" spans="1:11" ht="46.8">
      <c r="A56" s="235">
        <v>37</v>
      </c>
      <c r="B56" s="230" t="s">
        <v>96</v>
      </c>
      <c r="C56" s="231" t="s">
        <v>97</v>
      </c>
      <c r="D56" s="230" t="s">
        <v>48</v>
      </c>
      <c r="E56" s="232">
        <v>10</v>
      </c>
      <c r="F56" s="233">
        <v>6000</v>
      </c>
      <c r="G56" s="234">
        <v>0.01</v>
      </c>
      <c r="H56" s="220" t="s">
        <v>56</v>
      </c>
      <c r="I56" s="44" t="s">
        <v>42</v>
      </c>
      <c r="J56" s="220" t="s">
        <v>57</v>
      </c>
      <c r="K56" s="231"/>
    </row>
    <row r="57" spans="1:11" ht="46.8">
      <c r="A57" s="215">
        <v>38</v>
      </c>
      <c r="B57" s="230" t="s">
        <v>98</v>
      </c>
      <c r="C57" s="231" t="s">
        <v>99</v>
      </c>
      <c r="D57" s="230" t="s">
        <v>40</v>
      </c>
      <c r="E57" s="232">
        <v>38.94</v>
      </c>
      <c r="F57" s="233">
        <v>14717.51</v>
      </c>
      <c r="G57" s="234">
        <v>0.166299548022599</v>
      </c>
      <c r="H57" s="220" t="s">
        <v>56</v>
      </c>
      <c r="I57" s="44" t="s">
        <v>42</v>
      </c>
      <c r="J57" s="220" t="s">
        <v>57</v>
      </c>
      <c r="K57" s="231"/>
    </row>
    <row r="58" spans="1:11" ht="58.2" customHeight="1">
      <c r="A58" s="350" t="s">
        <v>100</v>
      </c>
      <c r="B58" s="350"/>
      <c r="C58" s="350"/>
      <c r="D58" s="350"/>
      <c r="E58" s="213"/>
      <c r="F58" s="214"/>
      <c r="G58" s="214"/>
      <c r="H58" s="214"/>
      <c r="I58" s="243"/>
      <c r="J58" s="214"/>
      <c r="K58" s="28"/>
    </row>
    <row r="59" spans="1:11" ht="46.8">
      <c r="A59" s="215">
        <v>39</v>
      </c>
      <c r="B59" s="216" t="s">
        <v>58</v>
      </c>
      <c r="C59" s="217" t="s">
        <v>55</v>
      </c>
      <c r="D59" s="216" t="s">
        <v>40</v>
      </c>
      <c r="E59" s="218">
        <v>3015.85</v>
      </c>
      <c r="F59" s="219">
        <v>4994.74</v>
      </c>
      <c r="G59" s="221">
        <v>0.20639421487603299</v>
      </c>
      <c r="H59" s="220" t="s">
        <v>56</v>
      </c>
      <c r="I59" s="44" t="s">
        <v>42</v>
      </c>
      <c r="J59" s="220" t="s">
        <v>57</v>
      </c>
      <c r="K59" s="217"/>
    </row>
    <row r="60" spans="1:11" ht="46.8">
      <c r="A60" s="235">
        <v>40</v>
      </c>
      <c r="B60" s="230" t="s">
        <v>64</v>
      </c>
      <c r="C60" s="231" t="s">
        <v>63</v>
      </c>
      <c r="D60" s="230" t="s">
        <v>40</v>
      </c>
      <c r="E60" s="232">
        <v>24.7</v>
      </c>
      <c r="F60" s="233">
        <v>70000</v>
      </c>
      <c r="G60" s="234">
        <v>0.25473720218491702</v>
      </c>
      <c r="H60" s="220" t="s">
        <v>56</v>
      </c>
      <c r="I60" s="44" t="s">
        <v>42</v>
      </c>
      <c r="J60" s="220" t="s">
        <v>57</v>
      </c>
      <c r="K60" s="231"/>
    </row>
    <row r="61" spans="1:11" ht="46.8">
      <c r="A61" s="235">
        <v>41</v>
      </c>
      <c r="B61" s="230" t="s">
        <v>65</v>
      </c>
      <c r="C61" s="231" t="s">
        <v>66</v>
      </c>
      <c r="D61" s="230" t="s">
        <v>40</v>
      </c>
      <c r="E61" s="232">
        <v>855.12</v>
      </c>
      <c r="F61" s="233">
        <v>15983.92</v>
      </c>
      <c r="G61" s="234">
        <v>0.18060926553672299</v>
      </c>
      <c r="H61" s="220" t="s">
        <v>56</v>
      </c>
      <c r="I61" s="44" t="s">
        <v>42</v>
      </c>
      <c r="J61" s="220" t="s">
        <v>57</v>
      </c>
      <c r="K61" s="231"/>
    </row>
    <row r="62" spans="1:11" ht="46.8">
      <c r="A62" s="215">
        <v>42</v>
      </c>
      <c r="B62" s="230" t="s">
        <v>69</v>
      </c>
      <c r="C62" s="231" t="s">
        <v>68</v>
      </c>
      <c r="D62" s="230" t="s">
        <v>40</v>
      </c>
      <c r="E62" s="232">
        <v>20.6</v>
      </c>
      <c r="F62" s="233">
        <v>15514.56</v>
      </c>
      <c r="G62" s="234">
        <v>0.17530576271186399</v>
      </c>
      <c r="H62" s="220" t="s">
        <v>56</v>
      </c>
      <c r="I62" s="44" t="s">
        <v>42</v>
      </c>
      <c r="J62" s="220" t="s">
        <v>57</v>
      </c>
      <c r="K62" s="231"/>
    </row>
    <row r="63" spans="1:11" ht="43.2" customHeight="1">
      <c r="A63" s="351" t="s">
        <v>101</v>
      </c>
      <c r="B63" s="352"/>
      <c r="C63" s="352"/>
      <c r="D63" s="353"/>
      <c r="E63" s="213"/>
      <c r="F63" s="214"/>
      <c r="G63" s="214"/>
      <c r="H63" s="214"/>
      <c r="I63" s="243"/>
      <c r="J63" s="214"/>
      <c r="K63" s="28"/>
    </row>
    <row r="64" spans="1:11" ht="46.8">
      <c r="A64" s="235">
        <v>43</v>
      </c>
      <c r="B64" s="230" t="s">
        <v>58</v>
      </c>
      <c r="C64" s="231" t="s">
        <v>55</v>
      </c>
      <c r="D64" s="230" t="s">
        <v>40</v>
      </c>
      <c r="E64" s="232">
        <v>351.5</v>
      </c>
      <c r="F64" s="233">
        <v>5000</v>
      </c>
      <c r="G64" s="234">
        <v>0.206611570247934</v>
      </c>
      <c r="H64" s="220" t="s">
        <v>56</v>
      </c>
      <c r="I64" s="44" t="s">
        <v>42</v>
      </c>
      <c r="J64" s="220" t="s">
        <v>57</v>
      </c>
      <c r="K64" s="231"/>
    </row>
    <row r="65" spans="1:11" ht="46.8">
      <c r="A65" s="235">
        <v>44</v>
      </c>
      <c r="B65" s="230" t="s">
        <v>64</v>
      </c>
      <c r="C65" s="231" t="s">
        <v>63</v>
      </c>
      <c r="D65" s="230" t="s">
        <v>40</v>
      </c>
      <c r="E65" s="232">
        <v>1.2</v>
      </c>
      <c r="F65" s="233">
        <v>70000</v>
      </c>
      <c r="G65" s="234">
        <v>0.25473720218491702</v>
      </c>
      <c r="H65" s="220" t="s">
        <v>56</v>
      </c>
      <c r="I65" s="44" t="s">
        <v>42</v>
      </c>
      <c r="J65" s="220" t="s">
        <v>57</v>
      </c>
      <c r="K65" s="231"/>
    </row>
    <row r="66" spans="1:11" ht="46.8">
      <c r="A66" s="215">
        <v>45</v>
      </c>
      <c r="B66" s="230" t="s">
        <v>102</v>
      </c>
      <c r="C66" s="231" t="s">
        <v>66</v>
      </c>
      <c r="D66" s="230" t="s">
        <v>40</v>
      </c>
      <c r="E66" s="232">
        <v>5.5</v>
      </c>
      <c r="F66" s="233">
        <v>16000</v>
      </c>
      <c r="G66" s="234">
        <v>0.18079096045197701</v>
      </c>
      <c r="H66" s="220" t="s">
        <v>56</v>
      </c>
      <c r="I66" s="44" t="s">
        <v>42</v>
      </c>
      <c r="J66" s="220" t="s">
        <v>57</v>
      </c>
      <c r="K66" s="231"/>
    </row>
    <row r="67" spans="1:11" ht="49.95" customHeight="1">
      <c r="A67" s="351" t="s">
        <v>103</v>
      </c>
      <c r="B67" s="352"/>
      <c r="C67" s="352"/>
      <c r="D67" s="352"/>
      <c r="E67" s="213"/>
      <c r="F67" s="214"/>
      <c r="G67" s="214"/>
      <c r="H67" s="214"/>
      <c r="I67" s="243"/>
      <c r="J67" s="214"/>
      <c r="K67" s="28"/>
    </row>
    <row r="68" spans="1:11" ht="46.8">
      <c r="A68" s="235">
        <v>46</v>
      </c>
      <c r="B68" s="230" t="s">
        <v>54</v>
      </c>
      <c r="C68" s="231" t="s">
        <v>55</v>
      </c>
      <c r="D68" s="230" t="s">
        <v>40</v>
      </c>
      <c r="E68" s="232">
        <v>812.42</v>
      </c>
      <c r="F68" s="233">
        <v>5000</v>
      </c>
      <c r="G68" s="234">
        <v>0.206611570247934</v>
      </c>
      <c r="H68" s="220" t="s">
        <v>56</v>
      </c>
      <c r="I68" s="44" t="s">
        <v>42</v>
      </c>
      <c r="J68" s="220" t="s">
        <v>57</v>
      </c>
      <c r="K68" s="231"/>
    </row>
    <row r="69" spans="1:11" ht="46.8">
      <c r="A69" s="235">
        <v>47</v>
      </c>
      <c r="B69" s="230" t="s">
        <v>58</v>
      </c>
      <c r="C69" s="231" t="s">
        <v>55</v>
      </c>
      <c r="D69" s="230" t="s">
        <v>40</v>
      </c>
      <c r="E69" s="232">
        <v>6372.5</v>
      </c>
      <c r="F69" s="233">
        <v>4836.6099999999997</v>
      </c>
      <c r="G69" s="234">
        <v>0.19985991735537201</v>
      </c>
      <c r="H69" s="220" t="s">
        <v>56</v>
      </c>
      <c r="I69" s="44" t="s">
        <v>42</v>
      </c>
      <c r="J69" s="220" t="s">
        <v>57</v>
      </c>
      <c r="K69" s="231"/>
    </row>
    <row r="70" spans="1:11" ht="46.8">
      <c r="A70" s="215">
        <v>48</v>
      </c>
      <c r="B70" s="230" t="s">
        <v>60</v>
      </c>
      <c r="C70" s="231" t="s">
        <v>39</v>
      </c>
      <c r="D70" s="230" t="s">
        <v>40</v>
      </c>
      <c r="E70" s="232">
        <v>10144</v>
      </c>
      <c r="F70" s="233">
        <v>5000</v>
      </c>
      <c r="G70" s="234">
        <v>0.206611570247934</v>
      </c>
      <c r="H70" s="220" t="s">
        <v>56</v>
      </c>
      <c r="I70" s="44" t="s">
        <v>42</v>
      </c>
      <c r="J70" s="220" t="s">
        <v>57</v>
      </c>
      <c r="K70" s="231"/>
    </row>
    <row r="71" spans="1:11" ht="46.8">
      <c r="A71" s="235">
        <v>49</v>
      </c>
      <c r="B71" s="230" t="s">
        <v>62</v>
      </c>
      <c r="C71" s="231" t="s">
        <v>63</v>
      </c>
      <c r="D71" s="230" t="s">
        <v>40</v>
      </c>
      <c r="E71" s="232">
        <v>0.57999999999999996</v>
      </c>
      <c r="F71" s="233">
        <v>80000</v>
      </c>
      <c r="G71" s="234">
        <v>0.29112823106847702</v>
      </c>
      <c r="H71" s="220" t="s">
        <v>56</v>
      </c>
      <c r="I71" s="44" t="s">
        <v>42</v>
      </c>
      <c r="J71" s="220" t="s">
        <v>57</v>
      </c>
      <c r="K71" s="231"/>
    </row>
    <row r="72" spans="1:11" ht="46.8">
      <c r="A72" s="235">
        <v>50</v>
      </c>
      <c r="B72" s="230" t="s">
        <v>64</v>
      </c>
      <c r="C72" s="231" t="s">
        <v>63</v>
      </c>
      <c r="D72" s="230" t="s">
        <v>40</v>
      </c>
      <c r="E72" s="232">
        <v>936.97</v>
      </c>
      <c r="F72" s="233">
        <v>69993.08</v>
      </c>
      <c r="G72" s="234">
        <v>0.25471201959292999</v>
      </c>
      <c r="H72" s="220" t="s">
        <v>56</v>
      </c>
      <c r="I72" s="44" t="s">
        <v>42</v>
      </c>
      <c r="J72" s="220" t="s">
        <v>57</v>
      </c>
      <c r="K72" s="231"/>
    </row>
    <row r="73" spans="1:11" ht="46.8">
      <c r="A73" s="235">
        <v>51</v>
      </c>
      <c r="B73" s="230" t="s">
        <v>92</v>
      </c>
      <c r="C73" s="231" t="s">
        <v>66</v>
      </c>
      <c r="D73" s="230" t="s">
        <v>40</v>
      </c>
      <c r="E73" s="232">
        <v>208.95</v>
      </c>
      <c r="F73" s="233">
        <v>16000</v>
      </c>
      <c r="G73" s="234">
        <v>0.18079096045197701</v>
      </c>
      <c r="H73" s="220" t="s">
        <v>56</v>
      </c>
      <c r="I73" s="44" t="s">
        <v>42</v>
      </c>
      <c r="J73" s="220" t="s">
        <v>57</v>
      </c>
      <c r="K73" s="231"/>
    </row>
    <row r="74" spans="1:11" ht="46.8">
      <c r="A74" s="215">
        <v>52</v>
      </c>
      <c r="B74" s="230" t="s">
        <v>65</v>
      </c>
      <c r="C74" s="231" t="s">
        <v>66</v>
      </c>
      <c r="D74" s="230" t="s">
        <v>40</v>
      </c>
      <c r="E74" s="232">
        <v>168</v>
      </c>
      <c r="F74" s="233">
        <v>16000</v>
      </c>
      <c r="G74" s="234">
        <v>0.18079096045197701</v>
      </c>
      <c r="H74" s="220" t="s">
        <v>56</v>
      </c>
      <c r="I74" s="44" t="s">
        <v>42</v>
      </c>
      <c r="J74" s="220" t="s">
        <v>57</v>
      </c>
      <c r="K74" s="231"/>
    </row>
    <row r="75" spans="1:11" ht="46.8">
      <c r="A75" s="235">
        <v>53</v>
      </c>
      <c r="B75" s="230" t="s">
        <v>67</v>
      </c>
      <c r="C75" s="231" t="s">
        <v>68</v>
      </c>
      <c r="D75" s="230" t="s">
        <v>40</v>
      </c>
      <c r="E75" s="232">
        <v>6.4</v>
      </c>
      <c r="F75" s="233">
        <v>16000</v>
      </c>
      <c r="G75" s="234">
        <v>0.18079096045197701</v>
      </c>
      <c r="H75" s="220" t="s">
        <v>56</v>
      </c>
      <c r="I75" s="44" t="s">
        <v>42</v>
      </c>
      <c r="J75" s="220" t="s">
        <v>57</v>
      </c>
      <c r="K75" s="231"/>
    </row>
    <row r="76" spans="1:11" ht="46.8">
      <c r="A76" s="235">
        <v>54</v>
      </c>
      <c r="B76" s="230" t="s">
        <v>69</v>
      </c>
      <c r="C76" s="231" t="s">
        <v>68</v>
      </c>
      <c r="D76" s="230" t="s">
        <v>40</v>
      </c>
      <c r="E76" s="232">
        <v>109.4</v>
      </c>
      <c r="F76" s="233">
        <v>15521.27</v>
      </c>
      <c r="G76" s="234">
        <v>0.175381581920904</v>
      </c>
      <c r="H76" s="220" t="s">
        <v>56</v>
      </c>
      <c r="I76" s="44" t="s">
        <v>42</v>
      </c>
      <c r="J76" s="220" t="s">
        <v>57</v>
      </c>
      <c r="K76" s="231"/>
    </row>
    <row r="77" spans="1:11" ht="46.8">
      <c r="A77" s="235">
        <v>55</v>
      </c>
      <c r="B77" s="230" t="s">
        <v>104</v>
      </c>
      <c r="C77" s="231" t="s">
        <v>105</v>
      </c>
      <c r="D77" s="230" t="s">
        <v>40</v>
      </c>
      <c r="E77" s="232">
        <v>220</v>
      </c>
      <c r="F77" s="233">
        <v>5000</v>
      </c>
      <c r="G77" s="234">
        <v>0.206611570247934</v>
      </c>
      <c r="H77" s="220" t="s">
        <v>56</v>
      </c>
      <c r="I77" s="44" t="s">
        <v>42</v>
      </c>
      <c r="J77" s="220" t="s">
        <v>57</v>
      </c>
      <c r="K77" s="231"/>
    </row>
    <row r="78" spans="1:11" ht="46.8">
      <c r="A78" s="215">
        <v>56</v>
      </c>
      <c r="B78" s="230" t="s">
        <v>106</v>
      </c>
      <c r="C78" s="231" t="s">
        <v>107</v>
      </c>
      <c r="D78" s="230" t="s">
        <v>83</v>
      </c>
      <c r="E78" s="232">
        <v>1</v>
      </c>
      <c r="F78" s="251"/>
      <c r="G78" s="252">
        <v>0</v>
      </c>
      <c r="H78" s="220" t="s">
        <v>56</v>
      </c>
      <c r="I78" s="44" t="s">
        <v>42</v>
      </c>
      <c r="J78" s="220" t="s">
        <v>57</v>
      </c>
      <c r="K78" s="231"/>
    </row>
    <row r="79" spans="1:11" ht="40.200000000000003" customHeight="1">
      <c r="A79" s="351" t="s">
        <v>108</v>
      </c>
      <c r="B79" s="352"/>
      <c r="C79" s="352"/>
      <c r="D79" s="353"/>
      <c r="E79" s="213"/>
      <c r="F79" s="214"/>
      <c r="G79" s="214"/>
      <c r="H79" s="214"/>
      <c r="I79" s="243"/>
      <c r="J79" s="214"/>
      <c r="K79" s="28"/>
    </row>
    <row r="80" spans="1:11" ht="46.8">
      <c r="A80" s="235">
        <v>57</v>
      </c>
      <c r="B80" s="230" t="s">
        <v>54</v>
      </c>
      <c r="C80" s="231" t="s">
        <v>55</v>
      </c>
      <c r="D80" s="230" t="s">
        <v>40</v>
      </c>
      <c r="E80" s="232">
        <v>1058.4000000000001</v>
      </c>
      <c r="F80" s="233">
        <v>5000</v>
      </c>
      <c r="G80" s="234">
        <v>0.206611570247934</v>
      </c>
      <c r="H80" s="220" t="s">
        <v>56</v>
      </c>
      <c r="I80" s="44" t="s">
        <v>42</v>
      </c>
      <c r="J80" s="220" t="s">
        <v>57</v>
      </c>
      <c r="K80" s="231"/>
    </row>
    <row r="81" spans="1:11" ht="46.8">
      <c r="A81" s="235">
        <v>58</v>
      </c>
      <c r="B81" s="230" t="s">
        <v>58</v>
      </c>
      <c r="C81" s="231" t="s">
        <v>55</v>
      </c>
      <c r="D81" s="230" t="s">
        <v>40</v>
      </c>
      <c r="E81" s="232">
        <v>88.2</v>
      </c>
      <c r="F81" s="233">
        <v>5000</v>
      </c>
      <c r="G81" s="234">
        <v>0.206611570247934</v>
      </c>
      <c r="H81" s="220" t="s">
        <v>56</v>
      </c>
      <c r="I81" s="44" t="s">
        <v>42</v>
      </c>
      <c r="J81" s="220" t="s">
        <v>57</v>
      </c>
      <c r="K81" s="231"/>
    </row>
    <row r="82" spans="1:11" ht="46.8">
      <c r="A82" s="215">
        <v>59</v>
      </c>
      <c r="B82" s="230" t="s">
        <v>109</v>
      </c>
      <c r="C82" s="231" t="s">
        <v>110</v>
      </c>
      <c r="D82" s="230" t="s">
        <v>40</v>
      </c>
      <c r="E82" s="232">
        <v>225.6</v>
      </c>
      <c r="F82" s="233">
        <v>5000</v>
      </c>
      <c r="G82" s="234">
        <v>0.206611570247934</v>
      </c>
      <c r="H82" s="220" t="s">
        <v>56</v>
      </c>
      <c r="I82" s="44" t="s">
        <v>42</v>
      </c>
      <c r="J82" s="220" t="s">
        <v>57</v>
      </c>
      <c r="K82" s="231"/>
    </row>
    <row r="83" spans="1:11" ht="46.8">
      <c r="A83" s="235">
        <v>60</v>
      </c>
      <c r="B83" s="230" t="s">
        <v>64</v>
      </c>
      <c r="C83" s="231" t="s">
        <v>63</v>
      </c>
      <c r="D83" s="230" t="s">
        <v>40</v>
      </c>
      <c r="E83" s="232">
        <v>47.8</v>
      </c>
      <c r="F83" s="233">
        <v>60000</v>
      </c>
      <c r="G83" s="234">
        <v>0.218346173301358</v>
      </c>
      <c r="H83" s="220" t="s">
        <v>56</v>
      </c>
      <c r="I83" s="44" t="s">
        <v>42</v>
      </c>
      <c r="J83" s="220" t="s">
        <v>57</v>
      </c>
      <c r="K83" s="231"/>
    </row>
    <row r="84" spans="1:11" ht="46.8">
      <c r="A84" s="235">
        <v>61</v>
      </c>
      <c r="B84" s="230" t="s">
        <v>92</v>
      </c>
      <c r="C84" s="231" t="s">
        <v>66</v>
      </c>
      <c r="D84" s="230" t="s">
        <v>40</v>
      </c>
      <c r="E84" s="232">
        <v>27.4</v>
      </c>
      <c r="F84" s="233">
        <v>16000</v>
      </c>
      <c r="G84" s="234">
        <v>0.18079096045197701</v>
      </c>
      <c r="H84" s="220" t="s">
        <v>56</v>
      </c>
      <c r="I84" s="44" t="s">
        <v>42</v>
      </c>
      <c r="J84" s="220" t="s">
        <v>57</v>
      </c>
      <c r="K84" s="231"/>
    </row>
    <row r="85" spans="1:11" ht="46.8">
      <c r="A85" s="215">
        <v>62</v>
      </c>
      <c r="B85" s="230" t="s">
        <v>111</v>
      </c>
      <c r="C85" s="231" t="s">
        <v>66</v>
      </c>
      <c r="D85" s="230" t="s">
        <v>40</v>
      </c>
      <c r="E85" s="232">
        <v>1.8</v>
      </c>
      <c r="F85" s="233">
        <v>25000</v>
      </c>
      <c r="G85" s="234">
        <v>0.28248587570621497</v>
      </c>
      <c r="H85" s="220" t="s">
        <v>56</v>
      </c>
      <c r="I85" s="44" t="s">
        <v>42</v>
      </c>
      <c r="J85" s="220" t="s">
        <v>57</v>
      </c>
      <c r="K85" s="231"/>
    </row>
    <row r="86" spans="1:11" ht="47.55" customHeight="1">
      <c r="A86" s="351" t="s">
        <v>112</v>
      </c>
      <c r="B86" s="352"/>
      <c r="C86" s="352"/>
      <c r="D86" s="353"/>
      <c r="E86" s="213"/>
      <c r="F86" s="214"/>
      <c r="G86" s="214"/>
      <c r="H86" s="214"/>
      <c r="I86" s="243"/>
      <c r="J86" s="214"/>
      <c r="K86" s="28"/>
    </row>
    <row r="87" spans="1:11" ht="46.8">
      <c r="A87" s="215">
        <v>63</v>
      </c>
      <c r="B87" s="230" t="s">
        <v>54</v>
      </c>
      <c r="C87" s="231" t="s">
        <v>55</v>
      </c>
      <c r="D87" s="230" t="s">
        <v>40</v>
      </c>
      <c r="E87" s="232">
        <v>4.5</v>
      </c>
      <c r="F87" s="233">
        <v>5000</v>
      </c>
      <c r="G87" s="234">
        <v>0.206611570247934</v>
      </c>
      <c r="H87" s="220" t="s">
        <v>56</v>
      </c>
      <c r="I87" s="44" t="s">
        <v>42</v>
      </c>
      <c r="J87" s="220" t="s">
        <v>57</v>
      </c>
      <c r="K87" s="231"/>
    </row>
    <row r="88" spans="1:11" ht="46.8">
      <c r="A88" s="235">
        <v>64</v>
      </c>
      <c r="B88" s="230" t="s">
        <v>58</v>
      </c>
      <c r="C88" s="231" t="s">
        <v>55</v>
      </c>
      <c r="D88" s="230" t="s">
        <v>40</v>
      </c>
      <c r="E88" s="232">
        <v>12199.14</v>
      </c>
      <c r="F88" s="233">
        <v>5000</v>
      </c>
      <c r="G88" s="234">
        <v>0.206611570247934</v>
      </c>
      <c r="H88" s="220" t="s">
        <v>56</v>
      </c>
      <c r="I88" s="44" t="s">
        <v>42</v>
      </c>
      <c r="J88" s="220" t="s">
        <v>57</v>
      </c>
      <c r="K88" s="231"/>
    </row>
    <row r="89" spans="1:11" ht="46.8">
      <c r="A89" s="235">
        <v>65</v>
      </c>
      <c r="B89" s="230" t="s">
        <v>59</v>
      </c>
      <c r="C89" s="231" t="s">
        <v>55</v>
      </c>
      <c r="D89" s="230" t="s">
        <v>40</v>
      </c>
      <c r="E89" s="232">
        <v>2184.1999999999998</v>
      </c>
      <c r="F89" s="233">
        <v>5000</v>
      </c>
      <c r="G89" s="234">
        <v>0.206611570247934</v>
      </c>
      <c r="H89" s="220" t="s">
        <v>56</v>
      </c>
      <c r="I89" s="44" t="s">
        <v>42</v>
      </c>
      <c r="J89" s="220" t="s">
        <v>57</v>
      </c>
      <c r="K89" s="231"/>
    </row>
    <row r="90" spans="1:11" ht="46.8">
      <c r="A90" s="215">
        <v>66</v>
      </c>
      <c r="B90" s="230" t="s">
        <v>113</v>
      </c>
      <c r="C90" s="231" t="s">
        <v>55</v>
      </c>
      <c r="D90" s="230" t="s">
        <v>40</v>
      </c>
      <c r="E90" s="232">
        <v>11</v>
      </c>
      <c r="F90" s="233">
        <v>5000</v>
      </c>
      <c r="G90" s="234">
        <v>0.206611570247934</v>
      </c>
      <c r="H90" s="220" t="s">
        <v>56</v>
      </c>
      <c r="I90" s="44" t="s">
        <v>42</v>
      </c>
      <c r="J90" s="220" t="s">
        <v>57</v>
      </c>
      <c r="K90" s="231"/>
    </row>
    <row r="91" spans="1:11" ht="46.8">
      <c r="A91" s="235">
        <v>67</v>
      </c>
      <c r="B91" s="230" t="s">
        <v>64</v>
      </c>
      <c r="C91" s="231" t="s">
        <v>63</v>
      </c>
      <c r="D91" s="230" t="s">
        <v>40</v>
      </c>
      <c r="E91" s="232">
        <v>18.350000000000001</v>
      </c>
      <c r="F91" s="233">
        <v>69237.06</v>
      </c>
      <c r="G91" s="234">
        <v>0.25196078502727498</v>
      </c>
      <c r="H91" s="220" t="s">
        <v>56</v>
      </c>
      <c r="I91" s="44" t="s">
        <v>42</v>
      </c>
      <c r="J91" s="220" t="s">
        <v>57</v>
      </c>
      <c r="K91" s="231"/>
    </row>
    <row r="92" spans="1:11" ht="46.8">
      <c r="A92" s="235">
        <v>68</v>
      </c>
      <c r="B92" s="230" t="s">
        <v>114</v>
      </c>
      <c r="C92" s="231" t="s">
        <v>63</v>
      </c>
      <c r="D92" s="230" t="s">
        <v>40</v>
      </c>
      <c r="E92" s="232">
        <v>50.45</v>
      </c>
      <c r="F92" s="233">
        <v>79883.05</v>
      </c>
      <c r="G92" s="234">
        <v>0.29070263798568402</v>
      </c>
      <c r="H92" s="220" t="s">
        <v>56</v>
      </c>
      <c r="I92" s="44" t="s">
        <v>42</v>
      </c>
      <c r="J92" s="220" t="s">
        <v>57</v>
      </c>
      <c r="K92" s="231"/>
    </row>
    <row r="93" spans="1:11" ht="46.8">
      <c r="A93" s="215">
        <v>69</v>
      </c>
      <c r="B93" s="230" t="s">
        <v>115</v>
      </c>
      <c r="C93" s="231" t="s">
        <v>63</v>
      </c>
      <c r="D93" s="230" t="s">
        <v>40</v>
      </c>
      <c r="E93" s="232">
        <v>90</v>
      </c>
      <c r="F93" s="233">
        <v>70000</v>
      </c>
      <c r="G93" s="234">
        <v>0.25473720218491702</v>
      </c>
      <c r="H93" s="220" t="s">
        <v>56</v>
      </c>
      <c r="I93" s="44" t="s">
        <v>42</v>
      </c>
      <c r="J93" s="220" t="s">
        <v>57</v>
      </c>
      <c r="K93" s="231"/>
    </row>
    <row r="94" spans="1:11" ht="46.8">
      <c r="A94" s="235">
        <v>70</v>
      </c>
      <c r="B94" s="230" t="s">
        <v>65</v>
      </c>
      <c r="C94" s="231" t="s">
        <v>66</v>
      </c>
      <c r="D94" s="230" t="s">
        <v>40</v>
      </c>
      <c r="E94" s="232">
        <v>4095.34</v>
      </c>
      <c r="F94" s="233">
        <v>21301.1</v>
      </c>
      <c r="G94" s="234">
        <v>0.240690395480226</v>
      </c>
      <c r="H94" s="220" t="s">
        <v>56</v>
      </c>
      <c r="I94" s="44" t="s">
        <v>42</v>
      </c>
      <c r="J94" s="220" t="s">
        <v>57</v>
      </c>
      <c r="K94" s="231"/>
    </row>
    <row r="95" spans="1:11" ht="46.8">
      <c r="A95" s="235">
        <v>71</v>
      </c>
      <c r="B95" s="230" t="s">
        <v>111</v>
      </c>
      <c r="C95" s="231" t="s">
        <v>66</v>
      </c>
      <c r="D95" s="230" t="s">
        <v>40</v>
      </c>
      <c r="E95" s="232">
        <v>2005.5</v>
      </c>
      <c r="F95" s="233">
        <v>16000</v>
      </c>
      <c r="G95" s="234">
        <v>0.18079096045197701</v>
      </c>
      <c r="H95" s="220" t="s">
        <v>56</v>
      </c>
      <c r="I95" s="44" t="s">
        <v>42</v>
      </c>
      <c r="J95" s="220" t="s">
        <v>57</v>
      </c>
      <c r="K95" s="231"/>
    </row>
    <row r="96" spans="1:11" ht="46.8">
      <c r="A96" s="215">
        <v>72</v>
      </c>
      <c r="B96" s="230" t="s">
        <v>69</v>
      </c>
      <c r="C96" s="231" t="s">
        <v>68</v>
      </c>
      <c r="D96" s="230" t="s">
        <v>40</v>
      </c>
      <c r="E96" s="232">
        <v>485.9</v>
      </c>
      <c r="F96" s="233">
        <v>22758.799999999999</v>
      </c>
      <c r="G96" s="234">
        <v>0.25716158192090399</v>
      </c>
      <c r="H96" s="220" t="s">
        <v>56</v>
      </c>
      <c r="I96" s="44" t="s">
        <v>42</v>
      </c>
      <c r="J96" s="220" t="s">
        <v>57</v>
      </c>
      <c r="K96" s="231"/>
    </row>
    <row r="97" spans="1:11" ht="46.8">
      <c r="A97" s="235">
        <v>73</v>
      </c>
      <c r="B97" s="230" t="s">
        <v>70</v>
      </c>
      <c r="C97" s="231" t="s">
        <v>68</v>
      </c>
      <c r="D97" s="230" t="s">
        <v>40</v>
      </c>
      <c r="E97" s="232">
        <v>11.5</v>
      </c>
      <c r="F97" s="233">
        <v>25000</v>
      </c>
      <c r="G97" s="234">
        <v>0.28248587570621497</v>
      </c>
      <c r="H97" s="220" t="s">
        <v>56</v>
      </c>
      <c r="I97" s="44" t="s">
        <v>42</v>
      </c>
      <c r="J97" s="220" t="s">
        <v>57</v>
      </c>
      <c r="K97" s="231"/>
    </row>
    <row r="98" spans="1:11" ht="46.8">
      <c r="A98" s="235">
        <v>74</v>
      </c>
      <c r="B98" s="230" t="s">
        <v>116</v>
      </c>
      <c r="C98" s="231" t="s">
        <v>117</v>
      </c>
      <c r="D98" s="230" t="s">
        <v>40</v>
      </c>
      <c r="E98" s="232">
        <v>145.69999999999999</v>
      </c>
      <c r="F98" s="233">
        <v>10137.27</v>
      </c>
      <c r="G98" s="234">
        <v>0.01</v>
      </c>
      <c r="H98" s="220" t="s">
        <v>56</v>
      </c>
      <c r="I98" s="44" t="s">
        <v>42</v>
      </c>
      <c r="J98" s="220" t="s">
        <v>57</v>
      </c>
      <c r="K98" s="231"/>
    </row>
    <row r="99" spans="1:11" ht="57.6" customHeight="1">
      <c r="A99" s="341" t="s">
        <v>118</v>
      </c>
      <c r="B99" s="342"/>
      <c r="C99" s="342"/>
      <c r="D99" s="343"/>
      <c r="E99" s="210"/>
      <c r="F99" s="211"/>
      <c r="G99" s="212"/>
      <c r="H99" s="241"/>
      <c r="I99" s="242"/>
      <c r="J99" s="241"/>
      <c r="K99" s="211"/>
    </row>
    <row r="100" spans="1:11" ht="30" customHeight="1">
      <c r="A100" s="344" t="s">
        <v>119</v>
      </c>
      <c r="B100" s="345"/>
      <c r="C100" s="346"/>
      <c r="D100" s="253"/>
      <c r="E100" s="254"/>
      <c r="F100" s="255"/>
      <c r="G100" s="256"/>
      <c r="H100" s="268"/>
      <c r="I100" s="253"/>
      <c r="J100" s="269"/>
      <c r="K100" s="29"/>
    </row>
    <row r="101" spans="1:11" ht="68.55" customHeight="1">
      <c r="A101" s="44">
        <v>75</v>
      </c>
      <c r="B101" s="44" t="s">
        <v>120</v>
      </c>
      <c r="C101" s="22" t="s">
        <v>39</v>
      </c>
      <c r="D101" s="44" t="s">
        <v>40</v>
      </c>
      <c r="E101" s="257">
        <v>8610.42</v>
      </c>
      <c r="F101" s="258" t="e">
        <f>#REF!/E101</f>
        <v>#REF!</v>
      </c>
      <c r="G101" s="197">
        <v>0.05</v>
      </c>
      <c r="H101" s="22" t="s">
        <v>121</v>
      </c>
      <c r="I101" s="22" t="s">
        <v>42</v>
      </c>
      <c r="J101" s="270" t="s">
        <v>122</v>
      </c>
      <c r="K101" s="271"/>
    </row>
    <row r="102" spans="1:11" ht="31.2" customHeight="1">
      <c r="A102" s="347" t="s">
        <v>123</v>
      </c>
      <c r="B102" s="347"/>
      <c r="C102" s="347"/>
      <c r="D102" s="347"/>
      <c r="E102" s="259"/>
      <c r="F102" s="260"/>
      <c r="G102" s="260"/>
      <c r="H102" s="260"/>
      <c r="I102" s="228"/>
      <c r="J102" s="260"/>
      <c r="K102" s="272"/>
    </row>
    <row r="103" spans="1:11">
      <c r="G103" s="262"/>
      <c r="H103" s="261"/>
      <c r="I103" s="273"/>
      <c r="J103" s="261"/>
    </row>
    <row r="104" spans="1:11">
      <c r="A104" s="263"/>
      <c r="H104" s="264"/>
      <c r="I104" s="264"/>
      <c r="J104" s="264"/>
    </row>
    <row r="105" spans="1:11">
      <c r="A105" s="265"/>
      <c r="B105" s="348"/>
      <c r="C105" s="348"/>
      <c r="D105" s="348"/>
      <c r="K105" s="274"/>
    </row>
    <row r="106" spans="1:11">
      <c r="A106" s="266"/>
      <c r="B106" s="267"/>
      <c r="C106" s="267"/>
      <c r="D106" s="267"/>
    </row>
    <row r="107" spans="1:11">
      <c r="A107" s="266"/>
      <c r="B107" s="266"/>
      <c r="C107" s="265"/>
      <c r="D107" s="266"/>
    </row>
    <row r="109" spans="1:11">
      <c r="A109" s="267"/>
      <c r="B109" s="267"/>
      <c r="E109" s="70"/>
    </row>
  </sheetData>
  <mergeCells count="34">
    <mergeCell ref="A1:C1"/>
    <mergeCell ref="A2:C2"/>
    <mergeCell ref="A3:K3"/>
    <mergeCell ref="A4:K4"/>
    <mergeCell ref="A5:K5"/>
    <mergeCell ref="A44:D44"/>
    <mergeCell ref="A48:D48"/>
    <mergeCell ref="A6:K6"/>
    <mergeCell ref="A7:K7"/>
    <mergeCell ref="A12:D12"/>
    <mergeCell ref="A13:D13"/>
    <mergeCell ref="A15:D15"/>
    <mergeCell ref="G8:G10"/>
    <mergeCell ref="H8:H10"/>
    <mergeCell ref="I8:I10"/>
    <mergeCell ref="J8:J10"/>
    <mergeCell ref="K8:K10"/>
    <mergeCell ref="E8:F9"/>
    <mergeCell ref="A99:D99"/>
    <mergeCell ref="A100:C100"/>
    <mergeCell ref="A102:D102"/>
    <mergeCell ref="B105:D105"/>
    <mergeCell ref="A8:A10"/>
    <mergeCell ref="B8:B10"/>
    <mergeCell ref="C8:C10"/>
    <mergeCell ref="D8:D10"/>
    <mergeCell ref="A58:D58"/>
    <mergeCell ref="A63:D63"/>
    <mergeCell ref="A67:D67"/>
    <mergeCell ref="A79:D79"/>
    <mergeCell ref="A86:D86"/>
    <mergeCell ref="A16:D16"/>
    <mergeCell ref="A19:C19"/>
    <mergeCell ref="A38:D38"/>
  </mergeCells>
  <pageMargins left="0.31496062992126" right="0.118110236220472" top="0.55118110236220497" bottom="0.55118110236220497" header="0.118110236220472" footer="0.118110236220472"/>
  <pageSetup paperSize="9" scale="55" orientation="landscape"/>
  <headerFooter>
    <oddFooter>&amp;CPage &amp;P</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80" zoomScaleNormal="80" workbookViewId="0">
      <selection activeCell="A4" sqref="A4:L4"/>
    </sheetView>
  </sheetViews>
  <sheetFormatPr defaultColWidth="20.77734375" defaultRowHeight="15.6"/>
  <cols>
    <col min="1" max="1" width="8.5546875" style="5" customWidth="1"/>
    <col min="2" max="2" width="20.77734375" style="6"/>
    <col min="3" max="3" width="12" style="7" customWidth="1"/>
    <col min="4" max="4" width="20.77734375" style="7"/>
    <col min="5" max="5" width="8" style="8" customWidth="1"/>
    <col min="6" max="6" width="13.77734375" style="9" customWidth="1"/>
    <col min="7" max="7" width="7.77734375" style="10" customWidth="1"/>
    <col min="8" max="8" width="9.44140625" style="176" customWidth="1"/>
    <col min="9" max="9" width="15.21875" style="5" customWidth="1"/>
    <col min="10" max="10" width="8.77734375" style="5" customWidth="1"/>
    <col min="11" max="11" width="20.77734375" style="11"/>
    <col min="12" max="12" width="13" style="7" customWidth="1"/>
    <col min="13" max="16384" width="20.77734375" style="7"/>
  </cols>
  <sheetData>
    <row r="1" spans="1:12" ht="31.2">
      <c r="B1" s="6" t="s">
        <v>124</v>
      </c>
      <c r="I1" s="378"/>
      <c r="J1" s="378"/>
      <c r="K1" s="378"/>
    </row>
    <row r="2" spans="1:12" ht="17.399999999999999">
      <c r="A2" s="379" t="s">
        <v>125</v>
      </c>
      <c r="B2" s="379"/>
      <c r="C2" s="379"/>
      <c r="D2" s="379"/>
      <c r="E2" s="379"/>
      <c r="F2" s="379"/>
      <c r="G2" s="379"/>
      <c r="H2" s="379"/>
      <c r="I2" s="379"/>
      <c r="J2" s="379"/>
      <c r="K2" s="379"/>
    </row>
    <row r="3" spans="1:12" ht="17.399999999999999">
      <c r="A3" s="380" t="s">
        <v>126</v>
      </c>
      <c r="B3" s="380"/>
      <c r="C3" s="380"/>
      <c r="D3" s="380"/>
      <c r="E3" s="380"/>
      <c r="F3" s="380"/>
      <c r="G3" s="380"/>
      <c r="H3" s="380"/>
      <c r="I3" s="380"/>
      <c r="J3" s="380"/>
      <c r="K3" s="380"/>
    </row>
    <row r="4" spans="1:12" ht="18">
      <c r="A4" s="382" t="s">
        <v>607</v>
      </c>
      <c r="B4" s="383"/>
      <c r="C4" s="383"/>
      <c r="D4" s="383"/>
      <c r="E4" s="383"/>
      <c r="F4" s="383"/>
      <c r="G4" s="383"/>
      <c r="H4" s="383"/>
      <c r="I4" s="383"/>
      <c r="J4" s="383"/>
      <c r="K4" s="383"/>
      <c r="L4" s="383"/>
    </row>
    <row r="5" spans="1:12" ht="31.2" customHeight="1">
      <c r="J5" s="381" t="s">
        <v>127</v>
      </c>
      <c r="K5" s="381"/>
    </row>
    <row r="6" spans="1:12" s="3" customFormat="1" ht="15.6" customHeight="1">
      <c r="A6" s="363" t="s">
        <v>128</v>
      </c>
      <c r="B6" s="363" t="s">
        <v>129</v>
      </c>
      <c r="C6" s="349" t="s">
        <v>130</v>
      </c>
      <c r="D6" s="366" t="s">
        <v>131</v>
      </c>
      <c r="E6" s="363" t="s">
        <v>132</v>
      </c>
      <c r="F6" s="363" t="s">
        <v>133</v>
      </c>
      <c r="G6" s="363" t="s">
        <v>135</v>
      </c>
      <c r="H6" s="367" t="s">
        <v>136</v>
      </c>
      <c r="I6" s="363" t="s">
        <v>137</v>
      </c>
      <c r="J6" s="363" t="s">
        <v>138</v>
      </c>
      <c r="K6" s="369" t="s">
        <v>32</v>
      </c>
      <c r="L6" s="363" t="s">
        <v>5</v>
      </c>
    </row>
    <row r="7" spans="1:12" s="3" customFormat="1" ht="108" customHeight="1">
      <c r="A7" s="364"/>
      <c r="B7" s="364"/>
      <c r="C7" s="349"/>
      <c r="D7" s="366"/>
      <c r="E7" s="364"/>
      <c r="F7" s="364"/>
      <c r="G7" s="364"/>
      <c r="H7" s="368"/>
      <c r="I7" s="364"/>
      <c r="J7" s="364"/>
      <c r="K7" s="370"/>
      <c r="L7" s="364"/>
    </row>
    <row r="8" spans="1:12" s="3" customFormat="1" ht="18" customHeight="1">
      <c r="A8" s="177" t="s">
        <v>139</v>
      </c>
      <c r="B8" s="178" t="s">
        <v>140</v>
      </c>
      <c r="C8" s="179" t="s">
        <v>141</v>
      </c>
      <c r="D8" s="179" t="s">
        <v>142</v>
      </c>
      <c r="E8" s="180" t="s">
        <v>143</v>
      </c>
      <c r="F8" s="180" t="s">
        <v>144</v>
      </c>
      <c r="G8" s="180" t="s">
        <v>35</v>
      </c>
      <c r="H8" s="194" t="s">
        <v>145</v>
      </c>
      <c r="I8" s="180" t="s">
        <v>146</v>
      </c>
      <c r="J8" s="180" t="s">
        <v>147</v>
      </c>
      <c r="K8" s="177" t="s">
        <v>148</v>
      </c>
      <c r="L8" s="180" t="s">
        <v>149</v>
      </c>
    </row>
    <row r="9" spans="1:12" s="5" customFormat="1" ht="28.2" customHeight="1">
      <c r="A9" s="371" t="s">
        <v>150</v>
      </c>
      <c r="B9" s="372"/>
      <c r="C9" s="18"/>
      <c r="D9" s="18"/>
      <c r="E9" s="18"/>
      <c r="F9" s="19"/>
      <c r="G9" s="20"/>
      <c r="H9" s="195"/>
      <c r="I9" s="18"/>
      <c r="J9" s="18"/>
      <c r="K9" s="72"/>
      <c r="L9" s="196"/>
    </row>
    <row r="10" spans="1:12" s="5" customFormat="1" ht="75.599999999999994" customHeight="1">
      <c r="A10" s="21">
        <v>1</v>
      </c>
      <c r="B10" s="181" t="s">
        <v>151</v>
      </c>
      <c r="C10" s="182" t="s">
        <v>152</v>
      </c>
      <c r="D10" s="182" t="s">
        <v>153</v>
      </c>
      <c r="E10" s="21">
        <v>1</v>
      </c>
      <c r="F10" s="25">
        <v>39548</v>
      </c>
      <c r="G10" s="26">
        <v>0</v>
      </c>
      <c r="H10" s="197">
        <v>0.01</v>
      </c>
      <c r="I10" s="198" t="s">
        <v>154</v>
      </c>
      <c r="J10" s="198" t="s">
        <v>42</v>
      </c>
      <c r="K10" s="199" t="s">
        <v>155</v>
      </c>
      <c r="L10" s="31"/>
    </row>
    <row r="11" spans="1:12" s="4" customFormat="1" ht="38.549999999999997" customHeight="1">
      <c r="A11" s="373" t="s">
        <v>156</v>
      </c>
      <c r="B11" s="374"/>
      <c r="C11" s="56"/>
      <c r="D11" s="56"/>
      <c r="E11" s="57"/>
      <c r="F11" s="58"/>
      <c r="G11" s="59">
        <f t="shared" ref="G11" si="0">SUM(G10:G10)</f>
        <v>0</v>
      </c>
      <c r="H11" s="59"/>
      <c r="I11" s="59"/>
      <c r="J11" s="91"/>
      <c r="K11" s="92"/>
      <c r="L11" s="56"/>
    </row>
    <row r="12" spans="1:12">
      <c r="B12" s="60"/>
      <c r="C12" s="61"/>
      <c r="D12" s="61"/>
      <c r="G12" s="62"/>
    </row>
    <row r="13" spans="1:12">
      <c r="A13" s="375"/>
      <c r="B13" s="375"/>
      <c r="C13" s="183"/>
      <c r="D13" s="183"/>
      <c r="E13" s="376"/>
      <c r="F13" s="376"/>
      <c r="G13" s="184"/>
      <c r="H13" s="200"/>
      <c r="I13" s="189"/>
      <c r="J13" s="189"/>
      <c r="K13" s="189"/>
    </row>
    <row r="14" spans="1:12">
      <c r="A14" s="64"/>
      <c r="B14" s="185"/>
      <c r="C14" s="186"/>
      <c r="D14" s="186"/>
      <c r="E14" s="187"/>
      <c r="F14" s="188"/>
      <c r="G14" s="184"/>
      <c r="H14" s="200"/>
      <c r="I14" s="189"/>
      <c r="J14" s="189"/>
      <c r="K14" s="189"/>
    </row>
    <row r="15" spans="1:12">
      <c r="A15" s="64"/>
      <c r="B15" s="185"/>
      <c r="C15" s="186"/>
      <c r="D15" s="186"/>
      <c r="E15" s="187"/>
      <c r="F15" s="188"/>
      <c r="G15" s="189"/>
      <c r="H15" s="201"/>
      <c r="I15" s="202"/>
      <c r="J15" s="186"/>
      <c r="K15" s="203"/>
    </row>
    <row r="16" spans="1:12">
      <c r="A16" s="64"/>
      <c r="B16" s="185"/>
      <c r="C16" s="186"/>
      <c r="D16" s="186"/>
      <c r="E16" s="187"/>
      <c r="F16" s="188"/>
      <c r="G16" s="189"/>
      <c r="H16" s="201"/>
      <c r="I16" s="202"/>
      <c r="J16" s="186"/>
      <c r="K16" s="203"/>
    </row>
    <row r="17" spans="1:11" s="175" customFormat="1">
      <c r="A17" s="64"/>
      <c r="B17" s="185"/>
      <c r="C17" s="186"/>
      <c r="D17" s="186"/>
      <c r="E17" s="187"/>
      <c r="F17" s="188"/>
      <c r="G17" s="189"/>
      <c r="H17" s="201"/>
      <c r="I17" s="202"/>
      <c r="J17" s="186"/>
      <c r="K17" s="203"/>
    </row>
    <row r="18" spans="1:11">
      <c r="A18" s="64"/>
      <c r="B18" s="185"/>
      <c r="C18" s="186"/>
      <c r="D18" s="186"/>
      <c r="E18" s="187"/>
      <c r="F18" s="188"/>
      <c r="G18" s="189"/>
      <c r="H18" s="201"/>
      <c r="I18" s="202"/>
      <c r="J18" s="186"/>
      <c r="K18" s="203"/>
    </row>
    <row r="19" spans="1:11">
      <c r="A19" s="377"/>
      <c r="B19" s="377"/>
      <c r="C19" s="186"/>
      <c r="D19" s="186"/>
      <c r="E19" s="376"/>
      <c r="F19" s="376"/>
      <c r="G19" s="189"/>
      <c r="H19" s="201"/>
      <c r="I19" s="365"/>
      <c r="J19" s="365"/>
      <c r="K19" s="365"/>
    </row>
    <row r="20" spans="1:11">
      <c r="B20" s="190"/>
      <c r="C20" s="175"/>
      <c r="D20" s="175"/>
      <c r="E20" s="191"/>
      <c r="F20" s="192"/>
      <c r="G20" s="193"/>
      <c r="H20" s="204"/>
      <c r="I20" s="4"/>
      <c r="J20" s="4"/>
      <c r="K20" s="203"/>
    </row>
  </sheetData>
  <mergeCells count="24">
    <mergeCell ref="E13:F13"/>
    <mergeCell ref="A19:B19"/>
    <mergeCell ref="E19:F19"/>
    <mergeCell ref="I1:K1"/>
    <mergeCell ref="A2:K2"/>
    <mergeCell ref="A3:K3"/>
    <mergeCell ref="J5:K5"/>
    <mergeCell ref="A4:L4"/>
    <mergeCell ref="L6:L7"/>
    <mergeCell ref="I19:K19"/>
    <mergeCell ref="A6:A7"/>
    <mergeCell ref="B6:B7"/>
    <mergeCell ref="C6:C7"/>
    <mergeCell ref="D6:D7"/>
    <mergeCell ref="E6:E7"/>
    <mergeCell ref="F6:F7"/>
    <mergeCell ref="G6:G7"/>
    <mergeCell ref="H6:H7"/>
    <mergeCell ref="I6:I7"/>
    <mergeCell ref="J6:J7"/>
    <mergeCell ref="K6:K7"/>
    <mergeCell ref="A9:B9"/>
    <mergeCell ref="A11:B11"/>
    <mergeCell ref="A13:B13"/>
  </mergeCells>
  <pageMargins left="0.118110236220472" right="0.118110236220472" top="0.55118110236220497" bottom="0.74803149606299202" header="0.31496062992126" footer="0.31496062992126"/>
  <pageSetup paperSize="9" scale="70" orientation="landscape"/>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M251"/>
  <sheetViews>
    <sheetView topLeftCell="A10" zoomScale="70" zoomScaleNormal="70" workbookViewId="0">
      <selection activeCell="F87" sqref="F87"/>
    </sheetView>
  </sheetViews>
  <sheetFormatPr defaultColWidth="9" defaultRowHeight="18"/>
  <cols>
    <col min="1" max="1" width="6.44140625" style="96" customWidth="1"/>
    <col min="2" max="2" width="14.77734375" style="96" customWidth="1"/>
    <col min="3" max="3" width="22.21875" style="97" customWidth="1"/>
    <col min="4" max="4" width="6.77734375" style="96" customWidth="1"/>
    <col min="5" max="5" width="17.21875" style="98" customWidth="1"/>
    <col min="6" max="6" width="12.5546875" style="99" customWidth="1"/>
    <col min="7" max="7" width="20.44140625" style="97" customWidth="1"/>
    <col min="8" max="8" width="11.21875" style="97" customWidth="1"/>
    <col min="9" max="9" width="14.21875" style="97" customWidth="1"/>
    <col min="10" max="10" width="12.77734375" style="96" customWidth="1"/>
    <col min="11" max="11" width="15.44140625" style="100" customWidth="1"/>
    <col min="12" max="12" width="14.77734375" style="319" customWidth="1"/>
    <col min="13" max="13" width="59.44140625" style="97" customWidth="1"/>
    <col min="14" max="245" width="8.77734375" style="97"/>
    <col min="246" max="246" width="5.21875" style="97" customWidth="1"/>
    <col min="247" max="247" width="12" style="97" customWidth="1"/>
    <col min="248" max="248" width="26.77734375" style="97" customWidth="1"/>
    <col min="249" max="249" width="6.77734375" style="97" customWidth="1"/>
    <col min="250" max="250" width="9.77734375" style="97" customWidth="1"/>
    <col min="251" max="251" width="14.77734375" style="97" customWidth="1"/>
    <col min="252" max="252" width="17.44140625" style="97" customWidth="1"/>
    <col min="253" max="253" width="10.77734375" style="97" customWidth="1"/>
    <col min="254" max="254" width="13.21875" style="97" customWidth="1"/>
    <col min="255" max="255" width="16.77734375" style="97" customWidth="1"/>
    <col min="256" max="256" width="9.21875" style="97" customWidth="1"/>
    <col min="257" max="257" width="12.21875" style="97" customWidth="1"/>
    <col min="258" max="258" width="15.44140625" style="97" customWidth="1"/>
    <col min="259" max="259" width="9.77734375" style="97" customWidth="1"/>
    <col min="260" max="260" width="8.21875" style="97" customWidth="1"/>
    <col min="261" max="261" width="14.77734375" style="97" customWidth="1"/>
    <col min="262" max="262" width="3.77734375" style="97" customWidth="1"/>
    <col min="263" max="263" width="3" style="97" customWidth="1"/>
    <col min="264" max="264" width="3.77734375" style="97" customWidth="1"/>
    <col min="265" max="265" width="5.77734375" style="97" customWidth="1"/>
    <col min="266" max="266" width="6.21875" style="97" customWidth="1"/>
    <col min="267" max="501" width="8.77734375" style="97"/>
    <col min="502" max="502" width="5.21875" style="97" customWidth="1"/>
    <col min="503" max="503" width="12" style="97" customWidth="1"/>
    <col min="504" max="504" width="26.77734375" style="97" customWidth="1"/>
    <col min="505" max="505" width="6.77734375" style="97" customWidth="1"/>
    <col min="506" max="506" width="9.77734375" style="97" customWidth="1"/>
    <col min="507" max="507" width="14.77734375" style="97" customWidth="1"/>
    <col min="508" max="508" width="17.44140625" style="97" customWidth="1"/>
    <col min="509" max="509" width="10.77734375" style="97" customWidth="1"/>
    <col min="510" max="510" width="13.21875" style="97" customWidth="1"/>
    <col min="511" max="511" width="16.77734375" style="97" customWidth="1"/>
    <col min="512" max="512" width="9.21875" style="97" customWidth="1"/>
    <col min="513" max="513" width="12.21875" style="97" customWidth="1"/>
    <col min="514" max="514" width="15.44140625" style="97" customWidth="1"/>
    <col min="515" max="515" width="9.77734375" style="97" customWidth="1"/>
    <col min="516" max="516" width="8.21875" style="97" customWidth="1"/>
    <col min="517" max="517" width="14.77734375" style="97" customWidth="1"/>
    <col min="518" max="518" width="3.77734375" style="97" customWidth="1"/>
    <col min="519" max="519" width="3" style="97" customWidth="1"/>
    <col min="520" max="520" width="3.77734375" style="97" customWidth="1"/>
    <col min="521" max="521" width="5.77734375" style="97" customWidth="1"/>
    <col min="522" max="522" width="6.21875" style="97" customWidth="1"/>
    <col min="523" max="757" width="8.77734375" style="97"/>
    <col min="758" max="758" width="5.21875" style="97" customWidth="1"/>
    <col min="759" max="759" width="12" style="97" customWidth="1"/>
    <col min="760" max="760" width="26.77734375" style="97" customWidth="1"/>
    <col min="761" max="761" width="6.77734375" style="97" customWidth="1"/>
    <col min="762" max="762" width="9.77734375" style="97" customWidth="1"/>
    <col min="763" max="763" width="14.77734375" style="97" customWidth="1"/>
    <col min="764" max="764" width="17.44140625" style="97" customWidth="1"/>
    <col min="765" max="765" width="10.77734375" style="97" customWidth="1"/>
    <col min="766" max="766" width="13.21875" style="97" customWidth="1"/>
    <col min="767" max="767" width="16.77734375" style="97" customWidth="1"/>
    <col min="768" max="768" width="9.21875" style="97" customWidth="1"/>
    <col min="769" max="769" width="12.21875" style="97" customWidth="1"/>
    <col min="770" max="770" width="15.44140625" style="97" customWidth="1"/>
    <col min="771" max="771" width="9.77734375" style="97" customWidth="1"/>
    <col min="772" max="772" width="8.21875" style="97" customWidth="1"/>
    <col min="773" max="773" width="14.77734375" style="97" customWidth="1"/>
    <col min="774" max="774" width="3.77734375" style="97" customWidth="1"/>
    <col min="775" max="775" width="3" style="97" customWidth="1"/>
    <col min="776" max="776" width="3.77734375" style="97" customWidth="1"/>
    <col min="777" max="777" width="5.77734375" style="97" customWidth="1"/>
    <col min="778" max="778" width="6.21875" style="97" customWidth="1"/>
    <col min="779" max="1013" width="8.77734375" style="97"/>
    <col min="1014" max="1014" width="5.21875" style="97" customWidth="1"/>
    <col min="1015" max="1015" width="12" style="97" customWidth="1"/>
    <col min="1016" max="1016" width="26.77734375" style="97" customWidth="1"/>
    <col min="1017" max="1017" width="6.77734375" style="97" customWidth="1"/>
    <col min="1018" max="1018" width="9.77734375" style="97" customWidth="1"/>
    <col min="1019" max="1019" width="14.77734375" style="97" customWidth="1"/>
    <col min="1020" max="1020" width="17.44140625" style="97" customWidth="1"/>
    <col min="1021" max="1021" width="10.77734375" style="97" customWidth="1"/>
    <col min="1022" max="1022" width="13.21875" style="97" customWidth="1"/>
    <col min="1023" max="1023" width="16.77734375" style="97" customWidth="1"/>
    <col min="1024" max="1024" width="9.21875" style="97" customWidth="1"/>
    <col min="1025" max="1025" width="12.21875" style="97" customWidth="1"/>
    <col min="1026" max="1026" width="15.44140625" style="97" customWidth="1"/>
    <col min="1027" max="1027" width="9.77734375" style="97" customWidth="1"/>
    <col min="1028" max="1028" width="8.21875" style="97" customWidth="1"/>
    <col min="1029" max="1029" width="14.77734375" style="97" customWidth="1"/>
    <col min="1030" max="1030" width="3.77734375" style="97" customWidth="1"/>
    <col min="1031" max="1031" width="3" style="97" customWidth="1"/>
    <col min="1032" max="1032" width="3.77734375" style="97" customWidth="1"/>
    <col min="1033" max="1033" width="5.77734375" style="97" customWidth="1"/>
    <col min="1034" max="1034" width="6.21875" style="97" customWidth="1"/>
    <col min="1035" max="1269" width="8.77734375" style="97"/>
    <col min="1270" max="1270" width="5.21875" style="97" customWidth="1"/>
    <col min="1271" max="1271" width="12" style="97" customWidth="1"/>
    <col min="1272" max="1272" width="26.77734375" style="97" customWidth="1"/>
    <col min="1273" max="1273" width="6.77734375" style="97" customWidth="1"/>
    <col min="1274" max="1274" width="9.77734375" style="97" customWidth="1"/>
    <col min="1275" max="1275" width="14.77734375" style="97" customWidth="1"/>
    <col min="1276" max="1276" width="17.44140625" style="97" customWidth="1"/>
    <col min="1277" max="1277" width="10.77734375" style="97" customWidth="1"/>
    <col min="1278" max="1278" width="13.21875" style="97" customWidth="1"/>
    <col min="1279" max="1279" width="16.77734375" style="97" customWidth="1"/>
    <col min="1280" max="1280" width="9.21875" style="97" customWidth="1"/>
    <col min="1281" max="1281" width="12.21875" style="97" customWidth="1"/>
    <col min="1282" max="1282" width="15.44140625" style="97" customWidth="1"/>
    <col min="1283" max="1283" width="9.77734375" style="97" customWidth="1"/>
    <col min="1284" max="1284" width="8.21875" style="97" customWidth="1"/>
    <col min="1285" max="1285" width="14.77734375" style="97" customWidth="1"/>
    <col min="1286" max="1286" width="3.77734375" style="97" customWidth="1"/>
    <col min="1287" max="1287" width="3" style="97" customWidth="1"/>
    <col min="1288" max="1288" width="3.77734375" style="97" customWidth="1"/>
    <col min="1289" max="1289" width="5.77734375" style="97" customWidth="1"/>
    <col min="1290" max="1290" width="6.21875" style="97" customWidth="1"/>
    <col min="1291" max="1525" width="8.77734375" style="97"/>
    <col min="1526" max="1526" width="5.21875" style="97" customWidth="1"/>
    <col min="1527" max="1527" width="12" style="97" customWidth="1"/>
    <col min="1528" max="1528" width="26.77734375" style="97" customWidth="1"/>
    <col min="1529" max="1529" width="6.77734375" style="97" customWidth="1"/>
    <col min="1530" max="1530" width="9.77734375" style="97" customWidth="1"/>
    <col min="1531" max="1531" width="14.77734375" style="97" customWidth="1"/>
    <col min="1532" max="1532" width="17.44140625" style="97" customWidth="1"/>
    <col min="1533" max="1533" width="10.77734375" style="97" customWidth="1"/>
    <col min="1534" max="1534" width="13.21875" style="97" customWidth="1"/>
    <col min="1535" max="1535" width="16.77734375" style="97" customWidth="1"/>
    <col min="1536" max="1536" width="9.21875" style="97" customWidth="1"/>
    <col min="1537" max="1537" width="12.21875" style="97" customWidth="1"/>
    <col min="1538" max="1538" width="15.44140625" style="97" customWidth="1"/>
    <col min="1539" max="1539" width="9.77734375" style="97" customWidth="1"/>
    <col min="1540" max="1540" width="8.21875" style="97" customWidth="1"/>
    <col min="1541" max="1541" width="14.77734375" style="97" customWidth="1"/>
    <col min="1542" max="1542" width="3.77734375" style="97" customWidth="1"/>
    <col min="1543" max="1543" width="3" style="97" customWidth="1"/>
    <col min="1544" max="1544" width="3.77734375" style="97" customWidth="1"/>
    <col min="1545" max="1545" width="5.77734375" style="97" customWidth="1"/>
    <col min="1546" max="1546" width="6.21875" style="97" customWidth="1"/>
    <col min="1547" max="1781" width="8.77734375" style="97"/>
    <col min="1782" max="1782" width="5.21875" style="97" customWidth="1"/>
    <col min="1783" max="1783" width="12" style="97" customWidth="1"/>
    <col min="1784" max="1784" width="26.77734375" style="97" customWidth="1"/>
    <col min="1785" max="1785" width="6.77734375" style="97" customWidth="1"/>
    <col min="1786" max="1786" width="9.77734375" style="97" customWidth="1"/>
    <col min="1787" max="1787" width="14.77734375" style="97" customWidth="1"/>
    <col min="1788" max="1788" width="17.44140625" style="97" customWidth="1"/>
    <col min="1789" max="1789" width="10.77734375" style="97" customWidth="1"/>
    <col min="1790" max="1790" width="13.21875" style="97" customWidth="1"/>
    <col min="1791" max="1791" width="16.77734375" style="97" customWidth="1"/>
    <col min="1792" max="1792" width="9.21875" style="97" customWidth="1"/>
    <col min="1793" max="1793" width="12.21875" style="97" customWidth="1"/>
    <col min="1794" max="1794" width="15.44140625" style="97" customWidth="1"/>
    <col min="1795" max="1795" width="9.77734375" style="97" customWidth="1"/>
    <col min="1796" max="1796" width="8.21875" style="97" customWidth="1"/>
    <col min="1797" max="1797" width="14.77734375" style="97" customWidth="1"/>
    <col min="1798" max="1798" width="3.77734375" style="97" customWidth="1"/>
    <col min="1799" max="1799" width="3" style="97" customWidth="1"/>
    <col min="1800" max="1800" width="3.77734375" style="97" customWidth="1"/>
    <col min="1801" max="1801" width="5.77734375" style="97" customWidth="1"/>
    <col min="1802" max="1802" width="6.21875" style="97" customWidth="1"/>
    <col min="1803" max="2037" width="8.77734375" style="97"/>
    <col min="2038" max="2038" width="5.21875" style="97" customWidth="1"/>
    <col min="2039" max="2039" width="12" style="97" customWidth="1"/>
    <col min="2040" max="2040" width="26.77734375" style="97" customWidth="1"/>
    <col min="2041" max="2041" width="6.77734375" style="97" customWidth="1"/>
    <col min="2042" max="2042" width="9.77734375" style="97" customWidth="1"/>
    <col min="2043" max="2043" width="14.77734375" style="97" customWidth="1"/>
    <col min="2044" max="2044" width="17.44140625" style="97" customWidth="1"/>
    <col min="2045" max="2045" width="10.77734375" style="97" customWidth="1"/>
    <col min="2046" max="2046" width="13.21875" style="97" customWidth="1"/>
    <col min="2047" max="2047" width="16.77734375" style="97" customWidth="1"/>
    <col min="2048" max="2048" width="9.21875" style="97" customWidth="1"/>
    <col min="2049" max="2049" width="12.21875" style="97" customWidth="1"/>
    <col min="2050" max="2050" width="15.44140625" style="97" customWidth="1"/>
    <col min="2051" max="2051" width="9.77734375" style="97" customWidth="1"/>
    <col min="2052" max="2052" width="8.21875" style="97" customWidth="1"/>
    <col min="2053" max="2053" width="14.77734375" style="97" customWidth="1"/>
    <col min="2054" max="2054" width="3.77734375" style="97" customWidth="1"/>
    <col min="2055" max="2055" width="3" style="97" customWidth="1"/>
    <col min="2056" max="2056" width="3.77734375" style="97" customWidth="1"/>
    <col min="2057" max="2057" width="5.77734375" style="97" customWidth="1"/>
    <col min="2058" max="2058" width="6.21875" style="97" customWidth="1"/>
    <col min="2059" max="2293" width="8.77734375" style="97"/>
    <col min="2294" max="2294" width="5.21875" style="97" customWidth="1"/>
    <col min="2295" max="2295" width="12" style="97" customWidth="1"/>
    <col min="2296" max="2296" width="26.77734375" style="97" customWidth="1"/>
    <col min="2297" max="2297" width="6.77734375" style="97" customWidth="1"/>
    <col min="2298" max="2298" width="9.77734375" style="97" customWidth="1"/>
    <col min="2299" max="2299" width="14.77734375" style="97" customWidth="1"/>
    <col min="2300" max="2300" width="17.44140625" style="97" customWidth="1"/>
    <col min="2301" max="2301" width="10.77734375" style="97" customWidth="1"/>
    <col min="2302" max="2302" width="13.21875" style="97" customWidth="1"/>
    <col min="2303" max="2303" width="16.77734375" style="97" customWidth="1"/>
    <col min="2304" max="2304" width="9.21875" style="97" customWidth="1"/>
    <col min="2305" max="2305" width="12.21875" style="97" customWidth="1"/>
    <col min="2306" max="2306" width="15.44140625" style="97" customWidth="1"/>
    <col min="2307" max="2307" width="9.77734375" style="97" customWidth="1"/>
    <col min="2308" max="2308" width="8.21875" style="97" customWidth="1"/>
    <col min="2309" max="2309" width="14.77734375" style="97" customWidth="1"/>
    <col min="2310" max="2310" width="3.77734375" style="97" customWidth="1"/>
    <col min="2311" max="2311" width="3" style="97" customWidth="1"/>
    <col min="2312" max="2312" width="3.77734375" style="97" customWidth="1"/>
    <col min="2313" max="2313" width="5.77734375" style="97" customWidth="1"/>
    <col min="2314" max="2314" width="6.21875" style="97" customWidth="1"/>
    <col min="2315" max="2549" width="8.77734375" style="97"/>
    <col min="2550" max="2550" width="5.21875" style="97" customWidth="1"/>
    <col min="2551" max="2551" width="12" style="97" customWidth="1"/>
    <col min="2552" max="2552" width="26.77734375" style="97" customWidth="1"/>
    <col min="2553" max="2553" width="6.77734375" style="97" customWidth="1"/>
    <col min="2554" max="2554" width="9.77734375" style="97" customWidth="1"/>
    <col min="2555" max="2555" width="14.77734375" style="97" customWidth="1"/>
    <col min="2556" max="2556" width="17.44140625" style="97" customWidth="1"/>
    <col min="2557" max="2557" width="10.77734375" style="97" customWidth="1"/>
    <col min="2558" max="2558" width="13.21875" style="97" customWidth="1"/>
    <col min="2559" max="2559" width="16.77734375" style="97" customWidth="1"/>
    <col min="2560" max="2560" width="9.21875" style="97" customWidth="1"/>
    <col min="2561" max="2561" width="12.21875" style="97" customWidth="1"/>
    <col min="2562" max="2562" width="15.44140625" style="97" customWidth="1"/>
    <col min="2563" max="2563" width="9.77734375" style="97" customWidth="1"/>
    <col min="2564" max="2564" width="8.21875" style="97" customWidth="1"/>
    <col min="2565" max="2565" width="14.77734375" style="97" customWidth="1"/>
    <col min="2566" max="2566" width="3.77734375" style="97" customWidth="1"/>
    <col min="2567" max="2567" width="3" style="97" customWidth="1"/>
    <col min="2568" max="2568" width="3.77734375" style="97" customWidth="1"/>
    <col min="2569" max="2569" width="5.77734375" style="97" customWidth="1"/>
    <col min="2570" max="2570" width="6.21875" style="97" customWidth="1"/>
    <col min="2571" max="2805" width="8.77734375" style="97"/>
    <col min="2806" max="2806" width="5.21875" style="97" customWidth="1"/>
    <col min="2807" max="2807" width="12" style="97" customWidth="1"/>
    <col min="2808" max="2808" width="26.77734375" style="97" customWidth="1"/>
    <col min="2809" max="2809" width="6.77734375" style="97" customWidth="1"/>
    <col min="2810" max="2810" width="9.77734375" style="97" customWidth="1"/>
    <col min="2811" max="2811" width="14.77734375" style="97" customWidth="1"/>
    <col min="2812" max="2812" width="17.44140625" style="97" customWidth="1"/>
    <col min="2813" max="2813" width="10.77734375" style="97" customWidth="1"/>
    <col min="2814" max="2814" width="13.21875" style="97" customWidth="1"/>
    <col min="2815" max="2815" width="16.77734375" style="97" customWidth="1"/>
    <col min="2816" max="2816" width="9.21875" style="97" customWidth="1"/>
    <col min="2817" max="2817" width="12.21875" style="97" customWidth="1"/>
    <col min="2818" max="2818" width="15.44140625" style="97" customWidth="1"/>
    <col min="2819" max="2819" width="9.77734375" style="97" customWidth="1"/>
    <col min="2820" max="2820" width="8.21875" style="97" customWidth="1"/>
    <col min="2821" max="2821" width="14.77734375" style="97" customWidth="1"/>
    <col min="2822" max="2822" width="3.77734375" style="97" customWidth="1"/>
    <col min="2823" max="2823" width="3" style="97" customWidth="1"/>
    <col min="2824" max="2824" width="3.77734375" style="97" customWidth="1"/>
    <col min="2825" max="2825" width="5.77734375" style="97" customWidth="1"/>
    <col min="2826" max="2826" width="6.21875" style="97" customWidth="1"/>
    <col min="2827" max="3061" width="8.77734375" style="97"/>
    <col min="3062" max="3062" width="5.21875" style="97" customWidth="1"/>
    <col min="3063" max="3063" width="12" style="97" customWidth="1"/>
    <col min="3064" max="3064" width="26.77734375" style="97" customWidth="1"/>
    <col min="3065" max="3065" width="6.77734375" style="97" customWidth="1"/>
    <col min="3066" max="3066" width="9.77734375" style="97" customWidth="1"/>
    <col min="3067" max="3067" width="14.77734375" style="97" customWidth="1"/>
    <col min="3068" max="3068" width="17.44140625" style="97" customWidth="1"/>
    <col min="3069" max="3069" width="10.77734375" style="97" customWidth="1"/>
    <col min="3070" max="3070" width="13.21875" style="97" customWidth="1"/>
    <col min="3071" max="3071" width="16.77734375" style="97" customWidth="1"/>
    <col min="3072" max="3072" width="9.21875" style="97" customWidth="1"/>
    <col min="3073" max="3073" width="12.21875" style="97" customWidth="1"/>
    <col min="3074" max="3074" width="15.44140625" style="97" customWidth="1"/>
    <col min="3075" max="3075" width="9.77734375" style="97" customWidth="1"/>
    <col min="3076" max="3076" width="8.21875" style="97" customWidth="1"/>
    <col min="3077" max="3077" width="14.77734375" style="97" customWidth="1"/>
    <col min="3078" max="3078" width="3.77734375" style="97" customWidth="1"/>
    <col min="3079" max="3079" width="3" style="97" customWidth="1"/>
    <col min="3080" max="3080" width="3.77734375" style="97" customWidth="1"/>
    <col min="3081" max="3081" width="5.77734375" style="97" customWidth="1"/>
    <col min="3082" max="3082" width="6.21875" style="97" customWidth="1"/>
    <col min="3083" max="3317" width="8.77734375" style="97"/>
    <col min="3318" max="3318" width="5.21875" style="97" customWidth="1"/>
    <col min="3319" max="3319" width="12" style="97" customWidth="1"/>
    <col min="3320" max="3320" width="26.77734375" style="97" customWidth="1"/>
    <col min="3321" max="3321" width="6.77734375" style="97" customWidth="1"/>
    <col min="3322" max="3322" width="9.77734375" style="97" customWidth="1"/>
    <col min="3323" max="3323" width="14.77734375" style="97" customWidth="1"/>
    <col min="3324" max="3324" width="17.44140625" style="97" customWidth="1"/>
    <col min="3325" max="3325" width="10.77734375" style="97" customWidth="1"/>
    <col min="3326" max="3326" width="13.21875" style="97" customWidth="1"/>
    <col min="3327" max="3327" width="16.77734375" style="97" customWidth="1"/>
    <col min="3328" max="3328" width="9.21875" style="97" customWidth="1"/>
    <col min="3329" max="3329" width="12.21875" style="97" customWidth="1"/>
    <col min="3330" max="3330" width="15.44140625" style="97" customWidth="1"/>
    <col min="3331" max="3331" width="9.77734375" style="97" customWidth="1"/>
    <col min="3332" max="3332" width="8.21875" style="97" customWidth="1"/>
    <col min="3333" max="3333" width="14.77734375" style="97" customWidth="1"/>
    <col min="3334" max="3334" width="3.77734375" style="97" customWidth="1"/>
    <col min="3335" max="3335" width="3" style="97" customWidth="1"/>
    <col min="3336" max="3336" width="3.77734375" style="97" customWidth="1"/>
    <col min="3337" max="3337" width="5.77734375" style="97" customWidth="1"/>
    <col min="3338" max="3338" width="6.21875" style="97" customWidth="1"/>
    <col min="3339" max="3573" width="8.77734375" style="97"/>
    <col min="3574" max="3574" width="5.21875" style="97" customWidth="1"/>
    <col min="3575" max="3575" width="12" style="97" customWidth="1"/>
    <col min="3576" max="3576" width="26.77734375" style="97" customWidth="1"/>
    <col min="3577" max="3577" width="6.77734375" style="97" customWidth="1"/>
    <col min="3578" max="3578" width="9.77734375" style="97" customWidth="1"/>
    <col min="3579" max="3579" width="14.77734375" style="97" customWidth="1"/>
    <col min="3580" max="3580" width="17.44140625" style="97" customWidth="1"/>
    <col min="3581" max="3581" width="10.77734375" style="97" customWidth="1"/>
    <col min="3582" max="3582" width="13.21875" style="97" customWidth="1"/>
    <col min="3583" max="3583" width="16.77734375" style="97" customWidth="1"/>
    <col min="3584" max="3584" width="9.21875" style="97" customWidth="1"/>
    <col min="3585" max="3585" width="12.21875" style="97" customWidth="1"/>
    <col min="3586" max="3586" width="15.44140625" style="97" customWidth="1"/>
    <col min="3587" max="3587" width="9.77734375" style="97" customWidth="1"/>
    <col min="3588" max="3588" width="8.21875" style="97" customWidth="1"/>
    <col min="3589" max="3589" width="14.77734375" style="97" customWidth="1"/>
    <col min="3590" max="3590" width="3.77734375" style="97" customWidth="1"/>
    <col min="3591" max="3591" width="3" style="97" customWidth="1"/>
    <col min="3592" max="3592" width="3.77734375" style="97" customWidth="1"/>
    <col min="3593" max="3593" width="5.77734375" style="97" customWidth="1"/>
    <col min="3594" max="3594" width="6.21875" style="97" customWidth="1"/>
    <col min="3595" max="3829" width="8.77734375" style="97"/>
    <col min="3830" max="3830" width="5.21875" style="97" customWidth="1"/>
    <col min="3831" max="3831" width="12" style="97" customWidth="1"/>
    <col min="3832" max="3832" width="26.77734375" style="97" customWidth="1"/>
    <col min="3833" max="3833" width="6.77734375" style="97" customWidth="1"/>
    <col min="3834" max="3834" width="9.77734375" style="97" customWidth="1"/>
    <col min="3835" max="3835" width="14.77734375" style="97" customWidth="1"/>
    <col min="3836" max="3836" width="17.44140625" style="97" customWidth="1"/>
    <col min="3837" max="3837" width="10.77734375" style="97" customWidth="1"/>
    <col min="3838" max="3838" width="13.21875" style="97" customWidth="1"/>
    <col min="3839" max="3839" width="16.77734375" style="97" customWidth="1"/>
    <col min="3840" max="3840" width="9.21875" style="97" customWidth="1"/>
    <col min="3841" max="3841" width="12.21875" style="97" customWidth="1"/>
    <col min="3842" max="3842" width="15.44140625" style="97" customWidth="1"/>
    <col min="3843" max="3843" width="9.77734375" style="97" customWidth="1"/>
    <col min="3844" max="3844" width="8.21875" style="97" customWidth="1"/>
    <col min="3845" max="3845" width="14.77734375" style="97" customWidth="1"/>
    <col min="3846" max="3846" width="3.77734375" style="97" customWidth="1"/>
    <col min="3847" max="3847" width="3" style="97" customWidth="1"/>
    <col min="3848" max="3848" width="3.77734375" style="97" customWidth="1"/>
    <col min="3849" max="3849" width="5.77734375" style="97" customWidth="1"/>
    <col min="3850" max="3850" width="6.21875" style="97" customWidth="1"/>
    <col min="3851" max="4085" width="8.77734375" style="97"/>
    <col min="4086" max="4086" width="5.21875" style="97" customWidth="1"/>
    <col min="4087" max="4087" width="12" style="97" customWidth="1"/>
    <col min="4088" max="4088" width="26.77734375" style="97" customWidth="1"/>
    <col min="4089" max="4089" width="6.77734375" style="97" customWidth="1"/>
    <col min="4090" max="4090" width="9.77734375" style="97" customWidth="1"/>
    <col min="4091" max="4091" width="14.77734375" style="97" customWidth="1"/>
    <col min="4092" max="4092" width="17.44140625" style="97" customWidth="1"/>
    <col min="4093" max="4093" width="10.77734375" style="97" customWidth="1"/>
    <col min="4094" max="4094" width="13.21875" style="97" customWidth="1"/>
    <col min="4095" max="4095" width="16.77734375" style="97" customWidth="1"/>
    <col min="4096" max="4096" width="9.21875" style="97" customWidth="1"/>
    <col min="4097" max="4097" width="12.21875" style="97" customWidth="1"/>
    <col min="4098" max="4098" width="15.44140625" style="97" customWidth="1"/>
    <col min="4099" max="4099" width="9.77734375" style="97" customWidth="1"/>
    <col min="4100" max="4100" width="8.21875" style="97" customWidth="1"/>
    <col min="4101" max="4101" width="14.77734375" style="97" customWidth="1"/>
    <col min="4102" max="4102" width="3.77734375" style="97" customWidth="1"/>
    <col min="4103" max="4103" width="3" style="97" customWidth="1"/>
    <col min="4104" max="4104" width="3.77734375" style="97" customWidth="1"/>
    <col min="4105" max="4105" width="5.77734375" style="97" customWidth="1"/>
    <col min="4106" max="4106" width="6.21875" style="97" customWidth="1"/>
    <col min="4107" max="4341" width="8.77734375" style="97"/>
    <col min="4342" max="4342" width="5.21875" style="97" customWidth="1"/>
    <col min="4343" max="4343" width="12" style="97" customWidth="1"/>
    <col min="4344" max="4344" width="26.77734375" style="97" customWidth="1"/>
    <col min="4345" max="4345" width="6.77734375" style="97" customWidth="1"/>
    <col min="4346" max="4346" width="9.77734375" style="97" customWidth="1"/>
    <col min="4347" max="4347" width="14.77734375" style="97" customWidth="1"/>
    <col min="4348" max="4348" width="17.44140625" style="97" customWidth="1"/>
    <col min="4349" max="4349" width="10.77734375" style="97" customWidth="1"/>
    <col min="4350" max="4350" width="13.21875" style="97" customWidth="1"/>
    <col min="4351" max="4351" width="16.77734375" style="97" customWidth="1"/>
    <col min="4352" max="4352" width="9.21875" style="97" customWidth="1"/>
    <col min="4353" max="4353" width="12.21875" style="97" customWidth="1"/>
    <col min="4354" max="4354" width="15.44140625" style="97" customWidth="1"/>
    <col min="4355" max="4355" width="9.77734375" style="97" customWidth="1"/>
    <col min="4356" max="4356" width="8.21875" style="97" customWidth="1"/>
    <col min="4357" max="4357" width="14.77734375" style="97" customWidth="1"/>
    <col min="4358" max="4358" width="3.77734375" style="97" customWidth="1"/>
    <col min="4359" max="4359" width="3" style="97" customWidth="1"/>
    <col min="4360" max="4360" width="3.77734375" style="97" customWidth="1"/>
    <col min="4361" max="4361" width="5.77734375" style="97" customWidth="1"/>
    <col min="4362" max="4362" width="6.21875" style="97" customWidth="1"/>
    <col min="4363" max="4597" width="8.77734375" style="97"/>
    <col min="4598" max="4598" width="5.21875" style="97" customWidth="1"/>
    <col min="4599" max="4599" width="12" style="97" customWidth="1"/>
    <col min="4600" max="4600" width="26.77734375" style="97" customWidth="1"/>
    <col min="4601" max="4601" width="6.77734375" style="97" customWidth="1"/>
    <col min="4602" max="4602" width="9.77734375" style="97" customWidth="1"/>
    <col min="4603" max="4603" width="14.77734375" style="97" customWidth="1"/>
    <col min="4604" max="4604" width="17.44140625" style="97" customWidth="1"/>
    <col min="4605" max="4605" width="10.77734375" style="97" customWidth="1"/>
    <col min="4606" max="4606" width="13.21875" style="97" customWidth="1"/>
    <col min="4607" max="4607" width="16.77734375" style="97" customWidth="1"/>
    <col min="4608" max="4608" width="9.21875" style="97" customWidth="1"/>
    <col min="4609" max="4609" width="12.21875" style="97" customWidth="1"/>
    <col min="4610" max="4610" width="15.44140625" style="97" customWidth="1"/>
    <col min="4611" max="4611" width="9.77734375" style="97" customWidth="1"/>
    <col min="4612" max="4612" width="8.21875" style="97" customWidth="1"/>
    <col min="4613" max="4613" width="14.77734375" style="97" customWidth="1"/>
    <col min="4614" max="4614" width="3.77734375" style="97" customWidth="1"/>
    <col min="4615" max="4615" width="3" style="97" customWidth="1"/>
    <col min="4616" max="4616" width="3.77734375" style="97" customWidth="1"/>
    <col min="4617" max="4617" width="5.77734375" style="97" customWidth="1"/>
    <col min="4618" max="4618" width="6.21875" style="97" customWidth="1"/>
    <col min="4619" max="4853" width="8.77734375" style="97"/>
    <col min="4854" max="4854" width="5.21875" style="97" customWidth="1"/>
    <col min="4855" max="4855" width="12" style="97" customWidth="1"/>
    <col min="4856" max="4856" width="26.77734375" style="97" customWidth="1"/>
    <col min="4857" max="4857" width="6.77734375" style="97" customWidth="1"/>
    <col min="4858" max="4858" width="9.77734375" style="97" customWidth="1"/>
    <col min="4859" max="4859" width="14.77734375" style="97" customWidth="1"/>
    <col min="4860" max="4860" width="17.44140625" style="97" customWidth="1"/>
    <col min="4861" max="4861" width="10.77734375" style="97" customWidth="1"/>
    <col min="4862" max="4862" width="13.21875" style="97" customWidth="1"/>
    <col min="4863" max="4863" width="16.77734375" style="97" customWidth="1"/>
    <col min="4864" max="4864" width="9.21875" style="97" customWidth="1"/>
    <col min="4865" max="4865" width="12.21875" style="97" customWidth="1"/>
    <col min="4866" max="4866" width="15.44140625" style="97" customWidth="1"/>
    <col min="4867" max="4867" width="9.77734375" style="97" customWidth="1"/>
    <col min="4868" max="4868" width="8.21875" style="97" customWidth="1"/>
    <col min="4869" max="4869" width="14.77734375" style="97" customWidth="1"/>
    <col min="4870" max="4870" width="3.77734375" style="97" customWidth="1"/>
    <col min="4871" max="4871" width="3" style="97" customWidth="1"/>
    <col min="4872" max="4872" width="3.77734375" style="97" customWidth="1"/>
    <col min="4873" max="4873" width="5.77734375" style="97" customWidth="1"/>
    <col min="4874" max="4874" width="6.21875" style="97" customWidth="1"/>
    <col min="4875" max="5109" width="8.77734375" style="97"/>
    <col min="5110" max="5110" width="5.21875" style="97" customWidth="1"/>
    <col min="5111" max="5111" width="12" style="97" customWidth="1"/>
    <col min="5112" max="5112" width="26.77734375" style="97" customWidth="1"/>
    <col min="5113" max="5113" width="6.77734375" style="97" customWidth="1"/>
    <col min="5114" max="5114" width="9.77734375" style="97" customWidth="1"/>
    <col min="5115" max="5115" width="14.77734375" style="97" customWidth="1"/>
    <col min="5116" max="5116" width="17.44140625" style="97" customWidth="1"/>
    <col min="5117" max="5117" width="10.77734375" style="97" customWidth="1"/>
    <col min="5118" max="5118" width="13.21875" style="97" customWidth="1"/>
    <col min="5119" max="5119" width="16.77734375" style="97" customWidth="1"/>
    <col min="5120" max="5120" width="9.21875" style="97" customWidth="1"/>
    <col min="5121" max="5121" width="12.21875" style="97" customWidth="1"/>
    <col min="5122" max="5122" width="15.44140625" style="97" customWidth="1"/>
    <col min="5123" max="5123" width="9.77734375" style="97" customWidth="1"/>
    <col min="5124" max="5124" width="8.21875" style="97" customWidth="1"/>
    <col min="5125" max="5125" width="14.77734375" style="97" customWidth="1"/>
    <col min="5126" max="5126" width="3.77734375" style="97" customWidth="1"/>
    <col min="5127" max="5127" width="3" style="97" customWidth="1"/>
    <col min="5128" max="5128" width="3.77734375" style="97" customWidth="1"/>
    <col min="5129" max="5129" width="5.77734375" style="97" customWidth="1"/>
    <col min="5130" max="5130" width="6.21875" style="97" customWidth="1"/>
    <col min="5131" max="5365" width="8.77734375" style="97"/>
    <col min="5366" max="5366" width="5.21875" style="97" customWidth="1"/>
    <col min="5367" max="5367" width="12" style="97" customWidth="1"/>
    <col min="5368" max="5368" width="26.77734375" style="97" customWidth="1"/>
    <col min="5369" max="5369" width="6.77734375" style="97" customWidth="1"/>
    <col min="5370" max="5370" width="9.77734375" style="97" customWidth="1"/>
    <col min="5371" max="5371" width="14.77734375" style="97" customWidth="1"/>
    <col min="5372" max="5372" width="17.44140625" style="97" customWidth="1"/>
    <col min="5373" max="5373" width="10.77734375" style="97" customWidth="1"/>
    <col min="5374" max="5374" width="13.21875" style="97" customWidth="1"/>
    <col min="5375" max="5375" width="16.77734375" style="97" customWidth="1"/>
    <col min="5376" max="5376" width="9.21875" style="97" customWidth="1"/>
    <col min="5377" max="5377" width="12.21875" style="97" customWidth="1"/>
    <col min="5378" max="5378" width="15.44140625" style="97" customWidth="1"/>
    <col min="5379" max="5379" width="9.77734375" style="97" customWidth="1"/>
    <col min="5380" max="5380" width="8.21875" style="97" customWidth="1"/>
    <col min="5381" max="5381" width="14.77734375" style="97" customWidth="1"/>
    <col min="5382" max="5382" width="3.77734375" style="97" customWidth="1"/>
    <col min="5383" max="5383" width="3" style="97" customWidth="1"/>
    <col min="5384" max="5384" width="3.77734375" style="97" customWidth="1"/>
    <col min="5385" max="5385" width="5.77734375" style="97" customWidth="1"/>
    <col min="5386" max="5386" width="6.21875" style="97" customWidth="1"/>
    <col min="5387" max="5621" width="8.77734375" style="97"/>
    <col min="5622" max="5622" width="5.21875" style="97" customWidth="1"/>
    <col min="5623" max="5623" width="12" style="97" customWidth="1"/>
    <col min="5624" max="5624" width="26.77734375" style="97" customWidth="1"/>
    <col min="5625" max="5625" width="6.77734375" style="97" customWidth="1"/>
    <col min="5626" max="5626" width="9.77734375" style="97" customWidth="1"/>
    <col min="5627" max="5627" width="14.77734375" style="97" customWidth="1"/>
    <col min="5628" max="5628" width="17.44140625" style="97" customWidth="1"/>
    <col min="5629" max="5629" width="10.77734375" style="97" customWidth="1"/>
    <col min="5630" max="5630" width="13.21875" style="97" customWidth="1"/>
    <col min="5631" max="5631" width="16.77734375" style="97" customWidth="1"/>
    <col min="5632" max="5632" width="9.21875" style="97" customWidth="1"/>
    <col min="5633" max="5633" width="12.21875" style="97" customWidth="1"/>
    <col min="5634" max="5634" width="15.44140625" style="97" customWidth="1"/>
    <col min="5635" max="5635" width="9.77734375" style="97" customWidth="1"/>
    <col min="5636" max="5636" width="8.21875" style="97" customWidth="1"/>
    <col min="5637" max="5637" width="14.77734375" style="97" customWidth="1"/>
    <col min="5638" max="5638" width="3.77734375" style="97" customWidth="1"/>
    <col min="5639" max="5639" width="3" style="97" customWidth="1"/>
    <col min="5640" max="5640" width="3.77734375" style="97" customWidth="1"/>
    <col min="5641" max="5641" width="5.77734375" style="97" customWidth="1"/>
    <col min="5642" max="5642" width="6.21875" style="97" customWidth="1"/>
    <col min="5643" max="5877" width="8.77734375" style="97"/>
    <col min="5878" max="5878" width="5.21875" style="97" customWidth="1"/>
    <col min="5879" max="5879" width="12" style="97" customWidth="1"/>
    <col min="5880" max="5880" width="26.77734375" style="97" customWidth="1"/>
    <col min="5881" max="5881" width="6.77734375" style="97" customWidth="1"/>
    <col min="5882" max="5882" width="9.77734375" style="97" customWidth="1"/>
    <col min="5883" max="5883" width="14.77734375" style="97" customWidth="1"/>
    <col min="5884" max="5884" width="17.44140625" style="97" customWidth="1"/>
    <col min="5885" max="5885" width="10.77734375" style="97" customWidth="1"/>
    <col min="5886" max="5886" width="13.21875" style="97" customWidth="1"/>
    <col min="5887" max="5887" width="16.77734375" style="97" customWidth="1"/>
    <col min="5888" max="5888" width="9.21875" style="97" customWidth="1"/>
    <col min="5889" max="5889" width="12.21875" style="97" customWidth="1"/>
    <col min="5890" max="5890" width="15.44140625" style="97" customWidth="1"/>
    <col min="5891" max="5891" width="9.77734375" style="97" customWidth="1"/>
    <col min="5892" max="5892" width="8.21875" style="97" customWidth="1"/>
    <col min="5893" max="5893" width="14.77734375" style="97" customWidth="1"/>
    <col min="5894" max="5894" width="3.77734375" style="97" customWidth="1"/>
    <col min="5895" max="5895" width="3" style="97" customWidth="1"/>
    <col min="5896" max="5896" width="3.77734375" style="97" customWidth="1"/>
    <col min="5897" max="5897" width="5.77734375" style="97" customWidth="1"/>
    <col min="5898" max="5898" width="6.21875" style="97" customWidth="1"/>
    <col min="5899" max="6133" width="8.77734375" style="97"/>
    <col min="6134" max="6134" width="5.21875" style="97" customWidth="1"/>
    <col min="6135" max="6135" width="12" style="97" customWidth="1"/>
    <col min="6136" max="6136" width="26.77734375" style="97" customWidth="1"/>
    <col min="6137" max="6137" width="6.77734375" style="97" customWidth="1"/>
    <col min="6138" max="6138" width="9.77734375" style="97" customWidth="1"/>
    <col min="6139" max="6139" width="14.77734375" style="97" customWidth="1"/>
    <col min="6140" max="6140" width="17.44140625" style="97" customWidth="1"/>
    <col min="6141" max="6141" width="10.77734375" style="97" customWidth="1"/>
    <col min="6142" max="6142" width="13.21875" style="97" customWidth="1"/>
    <col min="6143" max="6143" width="16.77734375" style="97" customWidth="1"/>
    <col min="6144" max="6144" width="9.21875" style="97" customWidth="1"/>
    <col min="6145" max="6145" width="12.21875" style="97" customWidth="1"/>
    <col min="6146" max="6146" width="15.44140625" style="97" customWidth="1"/>
    <col min="6147" max="6147" width="9.77734375" style="97" customWidth="1"/>
    <col min="6148" max="6148" width="8.21875" style="97" customWidth="1"/>
    <col min="6149" max="6149" width="14.77734375" style="97" customWidth="1"/>
    <col min="6150" max="6150" width="3.77734375" style="97" customWidth="1"/>
    <col min="6151" max="6151" width="3" style="97" customWidth="1"/>
    <col min="6152" max="6152" width="3.77734375" style="97" customWidth="1"/>
    <col min="6153" max="6153" width="5.77734375" style="97" customWidth="1"/>
    <col min="6154" max="6154" width="6.21875" style="97" customWidth="1"/>
    <col min="6155" max="6389" width="8.77734375" style="97"/>
    <col min="6390" max="6390" width="5.21875" style="97" customWidth="1"/>
    <col min="6391" max="6391" width="12" style="97" customWidth="1"/>
    <col min="6392" max="6392" width="26.77734375" style="97" customWidth="1"/>
    <col min="6393" max="6393" width="6.77734375" style="97" customWidth="1"/>
    <col min="6394" max="6394" width="9.77734375" style="97" customWidth="1"/>
    <col min="6395" max="6395" width="14.77734375" style="97" customWidth="1"/>
    <col min="6396" max="6396" width="17.44140625" style="97" customWidth="1"/>
    <col min="6397" max="6397" width="10.77734375" style="97" customWidth="1"/>
    <col min="6398" max="6398" width="13.21875" style="97" customWidth="1"/>
    <col min="6399" max="6399" width="16.77734375" style="97" customWidth="1"/>
    <col min="6400" max="6400" width="9.21875" style="97" customWidth="1"/>
    <col min="6401" max="6401" width="12.21875" style="97" customWidth="1"/>
    <col min="6402" max="6402" width="15.44140625" style="97" customWidth="1"/>
    <col min="6403" max="6403" width="9.77734375" style="97" customWidth="1"/>
    <col min="6404" max="6404" width="8.21875" style="97" customWidth="1"/>
    <col min="6405" max="6405" width="14.77734375" style="97" customWidth="1"/>
    <col min="6406" max="6406" width="3.77734375" style="97" customWidth="1"/>
    <col min="6407" max="6407" width="3" style="97" customWidth="1"/>
    <col min="6408" max="6408" width="3.77734375" style="97" customWidth="1"/>
    <col min="6409" max="6409" width="5.77734375" style="97" customWidth="1"/>
    <col min="6410" max="6410" width="6.21875" style="97" customWidth="1"/>
    <col min="6411" max="6645" width="8.77734375" style="97"/>
    <col min="6646" max="6646" width="5.21875" style="97" customWidth="1"/>
    <col min="6647" max="6647" width="12" style="97" customWidth="1"/>
    <col min="6648" max="6648" width="26.77734375" style="97" customWidth="1"/>
    <col min="6649" max="6649" width="6.77734375" style="97" customWidth="1"/>
    <col min="6650" max="6650" width="9.77734375" style="97" customWidth="1"/>
    <col min="6651" max="6651" width="14.77734375" style="97" customWidth="1"/>
    <col min="6652" max="6652" width="17.44140625" style="97" customWidth="1"/>
    <col min="6653" max="6653" width="10.77734375" style="97" customWidth="1"/>
    <col min="6654" max="6654" width="13.21875" style="97" customWidth="1"/>
    <col min="6655" max="6655" width="16.77734375" style="97" customWidth="1"/>
    <col min="6656" max="6656" width="9.21875" style="97" customWidth="1"/>
    <col min="6657" max="6657" width="12.21875" style="97" customWidth="1"/>
    <col min="6658" max="6658" width="15.44140625" style="97" customWidth="1"/>
    <col min="6659" max="6659" width="9.77734375" style="97" customWidth="1"/>
    <col min="6660" max="6660" width="8.21875" style="97" customWidth="1"/>
    <col min="6661" max="6661" width="14.77734375" style="97" customWidth="1"/>
    <col min="6662" max="6662" width="3.77734375" style="97" customWidth="1"/>
    <col min="6663" max="6663" width="3" style="97" customWidth="1"/>
    <col min="6664" max="6664" width="3.77734375" style="97" customWidth="1"/>
    <col min="6665" max="6665" width="5.77734375" style="97" customWidth="1"/>
    <col min="6666" max="6666" width="6.21875" style="97" customWidth="1"/>
    <col min="6667" max="6901" width="8.77734375" style="97"/>
    <col min="6902" max="6902" width="5.21875" style="97" customWidth="1"/>
    <col min="6903" max="6903" width="12" style="97" customWidth="1"/>
    <col min="6904" max="6904" width="26.77734375" style="97" customWidth="1"/>
    <col min="6905" max="6905" width="6.77734375" style="97" customWidth="1"/>
    <col min="6906" max="6906" width="9.77734375" style="97" customWidth="1"/>
    <col min="6907" max="6907" width="14.77734375" style="97" customWidth="1"/>
    <col min="6908" max="6908" width="17.44140625" style="97" customWidth="1"/>
    <col min="6909" max="6909" width="10.77734375" style="97" customWidth="1"/>
    <col min="6910" max="6910" width="13.21875" style="97" customWidth="1"/>
    <col min="6911" max="6911" width="16.77734375" style="97" customWidth="1"/>
    <col min="6912" max="6912" width="9.21875" style="97" customWidth="1"/>
    <col min="6913" max="6913" width="12.21875" style="97" customWidth="1"/>
    <col min="6914" max="6914" width="15.44140625" style="97" customWidth="1"/>
    <col min="6915" max="6915" width="9.77734375" style="97" customWidth="1"/>
    <col min="6916" max="6916" width="8.21875" style="97" customWidth="1"/>
    <col min="6917" max="6917" width="14.77734375" style="97" customWidth="1"/>
    <col min="6918" max="6918" width="3.77734375" style="97" customWidth="1"/>
    <col min="6919" max="6919" width="3" style="97" customWidth="1"/>
    <col min="6920" max="6920" width="3.77734375" style="97" customWidth="1"/>
    <col min="6921" max="6921" width="5.77734375" style="97" customWidth="1"/>
    <col min="6922" max="6922" width="6.21875" style="97" customWidth="1"/>
    <col min="6923" max="7157" width="8.77734375" style="97"/>
    <col min="7158" max="7158" width="5.21875" style="97" customWidth="1"/>
    <col min="7159" max="7159" width="12" style="97" customWidth="1"/>
    <col min="7160" max="7160" width="26.77734375" style="97" customWidth="1"/>
    <col min="7161" max="7161" width="6.77734375" style="97" customWidth="1"/>
    <col min="7162" max="7162" width="9.77734375" style="97" customWidth="1"/>
    <col min="7163" max="7163" width="14.77734375" style="97" customWidth="1"/>
    <col min="7164" max="7164" width="17.44140625" style="97" customWidth="1"/>
    <col min="7165" max="7165" width="10.77734375" style="97" customWidth="1"/>
    <col min="7166" max="7166" width="13.21875" style="97" customWidth="1"/>
    <col min="7167" max="7167" width="16.77734375" style="97" customWidth="1"/>
    <col min="7168" max="7168" width="9.21875" style="97" customWidth="1"/>
    <col min="7169" max="7169" width="12.21875" style="97" customWidth="1"/>
    <col min="7170" max="7170" width="15.44140625" style="97" customWidth="1"/>
    <col min="7171" max="7171" width="9.77734375" style="97" customWidth="1"/>
    <col min="7172" max="7172" width="8.21875" style="97" customWidth="1"/>
    <col min="7173" max="7173" width="14.77734375" style="97" customWidth="1"/>
    <col min="7174" max="7174" width="3.77734375" style="97" customWidth="1"/>
    <col min="7175" max="7175" width="3" style="97" customWidth="1"/>
    <col min="7176" max="7176" width="3.77734375" style="97" customWidth="1"/>
    <col min="7177" max="7177" width="5.77734375" style="97" customWidth="1"/>
    <col min="7178" max="7178" width="6.21875" style="97" customWidth="1"/>
    <col min="7179" max="7413" width="8.77734375" style="97"/>
    <col min="7414" max="7414" width="5.21875" style="97" customWidth="1"/>
    <col min="7415" max="7415" width="12" style="97" customWidth="1"/>
    <col min="7416" max="7416" width="26.77734375" style="97" customWidth="1"/>
    <col min="7417" max="7417" width="6.77734375" style="97" customWidth="1"/>
    <col min="7418" max="7418" width="9.77734375" style="97" customWidth="1"/>
    <col min="7419" max="7419" width="14.77734375" style="97" customWidth="1"/>
    <col min="7420" max="7420" width="17.44140625" style="97" customWidth="1"/>
    <col min="7421" max="7421" width="10.77734375" style="97" customWidth="1"/>
    <col min="7422" max="7422" width="13.21875" style="97" customWidth="1"/>
    <col min="7423" max="7423" width="16.77734375" style="97" customWidth="1"/>
    <col min="7424" max="7424" width="9.21875" style="97" customWidth="1"/>
    <col min="7425" max="7425" width="12.21875" style="97" customWidth="1"/>
    <col min="7426" max="7426" width="15.44140625" style="97" customWidth="1"/>
    <col min="7427" max="7427" width="9.77734375" style="97" customWidth="1"/>
    <col min="7428" max="7428" width="8.21875" style="97" customWidth="1"/>
    <col min="7429" max="7429" width="14.77734375" style="97" customWidth="1"/>
    <col min="7430" max="7430" width="3.77734375" style="97" customWidth="1"/>
    <col min="7431" max="7431" width="3" style="97" customWidth="1"/>
    <col min="7432" max="7432" width="3.77734375" style="97" customWidth="1"/>
    <col min="7433" max="7433" width="5.77734375" style="97" customWidth="1"/>
    <col min="7434" max="7434" width="6.21875" style="97" customWidth="1"/>
    <col min="7435" max="7669" width="8.77734375" style="97"/>
    <col min="7670" max="7670" width="5.21875" style="97" customWidth="1"/>
    <col min="7671" max="7671" width="12" style="97" customWidth="1"/>
    <col min="7672" max="7672" width="26.77734375" style="97" customWidth="1"/>
    <col min="7673" max="7673" width="6.77734375" style="97" customWidth="1"/>
    <col min="7674" max="7674" width="9.77734375" style="97" customWidth="1"/>
    <col min="7675" max="7675" width="14.77734375" style="97" customWidth="1"/>
    <col min="7676" max="7676" width="17.44140625" style="97" customWidth="1"/>
    <col min="7677" max="7677" width="10.77734375" style="97" customWidth="1"/>
    <col min="7678" max="7678" width="13.21875" style="97" customWidth="1"/>
    <col min="7679" max="7679" width="16.77734375" style="97" customWidth="1"/>
    <col min="7680" max="7680" width="9.21875" style="97" customWidth="1"/>
    <col min="7681" max="7681" width="12.21875" style="97" customWidth="1"/>
    <col min="7682" max="7682" width="15.44140625" style="97" customWidth="1"/>
    <col min="7683" max="7683" width="9.77734375" style="97" customWidth="1"/>
    <col min="7684" max="7684" width="8.21875" style="97" customWidth="1"/>
    <col min="7685" max="7685" width="14.77734375" style="97" customWidth="1"/>
    <col min="7686" max="7686" width="3.77734375" style="97" customWidth="1"/>
    <col min="7687" max="7687" width="3" style="97" customWidth="1"/>
    <col min="7688" max="7688" width="3.77734375" style="97" customWidth="1"/>
    <col min="7689" max="7689" width="5.77734375" style="97" customWidth="1"/>
    <col min="7690" max="7690" width="6.21875" style="97" customWidth="1"/>
    <col min="7691" max="7925" width="8.77734375" style="97"/>
    <col min="7926" max="7926" width="5.21875" style="97" customWidth="1"/>
    <col min="7927" max="7927" width="12" style="97" customWidth="1"/>
    <col min="7928" max="7928" width="26.77734375" style="97" customWidth="1"/>
    <col min="7929" max="7929" width="6.77734375" style="97" customWidth="1"/>
    <col min="7930" max="7930" width="9.77734375" style="97" customWidth="1"/>
    <col min="7931" max="7931" width="14.77734375" style="97" customWidth="1"/>
    <col min="7932" max="7932" width="17.44140625" style="97" customWidth="1"/>
    <col min="7933" max="7933" width="10.77734375" style="97" customWidth="1"/>
    <col min="7934" max="7934" width="13.21875" style="97" customWidth="1"/>
    <col min="7935" max="7935" width="16.77734375" style="97" customWidth="1"/>
    <col min="7936" max="7936" width="9.21875" style="97" customWidth="1"/>
    <col min="7937" max="7937" width="12.21875" style="97" customWidth="1"/>
    <col min="7938" max="7938" width="15.44140625" style="97" customWidth="1"/>
    <col min="7939" max="7939" width="9.77734375" style="97" customWidth="1"/>
    <col min="7940" max="7940" width="8.21875" style="97" customWidth="1"/>
    <col min="7941" max="7941" width="14.77734375" style="97" customWidth="1"/>
    <col min="7942" max="7942" width="3.77734375" style="97" customWidth="1"/>
    <col min="7943" max="7943" width="3" style="97" customWidth="1"/>
    <col min="7944" max="7944" width="3.77734375" style="97" customWidth="1"/>
    <col min="7945" max="7945" width="5.77734375" style="97" customWidth="1"/>
    <col min="7946" max="7946" width="6.21875" style="97" customWidth="1"/>
    <col min="7947" max="8181" width="8.77734375" style="97"/>
    <col min="8182" max="8182" width="5.21875" style="97" customWidth="1"/>
    <col min="8183" max="8183" width="12" style="97" customWidth="1"/>
    <col min="8184" max="8184" width="26.77734375" style="97" customWidth="1"/>
    <col min="8185" max="8185" width="6.77734375" style="97" customWidth="1"/>
    <col min="8186" max="8186" width="9.77734375" style="97" customWidth="1"/>
    <col min="8187" max="8187" width="14.77734375" style="97" customWidth="1"/>
    <col min="8188" max="8188" width="17.44140625" style="97" customWidth="1"/>
    <col min="8189" max="8189" width="10.77734375" style="97" customWidth="1"/>
    <col min="8190" max="8190" width="13.21875" style="97" customWidth="1"/>
    <col min="8191" max="8191" width="16.77734375" style="97" customWidth="1"/>
    <col min="8192" max="8192" width="9.21875" style="97" customWidth="1"/>
    <col min="8193" max="8193" width="12.21875" style="97" customWidth="1"/>
    <col min="8194" max="8194" width="15.44140625" style="97" customWidth="1"/>
    <col min="8195" max="8195" width="9.77734375" style="97" customWidth="1"/>
    <col min="8196" max="8196" width="8.21875" style="97" customWidth="1"/>
    <col min="8197" max="8197" width="14.77734375" style="97" customWidth="1"/>
    <col min="8198" max="8198" width="3.77734375" style="97" customWidth="1"/>
    <col min="8199" max="8199" width="3" style="97" customWidth="1"/>
    <col min="8200" max="8200" width="3.77734375" style="97" customWidth="1"/>
    <col min="8201" max="8201" width="5.77734375" style="97" customWidth="1"/>
    <col min="8202" max="8202" width="6.21875" style="97" customWidth="1"/>
    <col min="8203" max="8437" width="8.77734375" style="97"/>
    <col min="8438" max="8438" width="5.21875" style="97" customWidth="1"/>
    <col min="8439" max="8439" width="12" style="97" customWidth="1"/>
    <col min="8440" max="8440" width="26.77734375" style="97" customWidth="1"/>
    <col min="8441" max="8441" width="6.77734375" style="97" customWidth="1"/>
    <col min="8442" max="8442" width="9.77734375" style="97" customWidth="1"/>
    <col min="8443" max="8443" width="14.77734375" style="97" customWidth="1"/>
    <col min="8444" max="8444" width="17.44140625" style="97" customWidth="1"/>
    <col min="8445" max="8445" width="10.77734375" style="97" customWidth="1"/>
    <col min="8446" max="8446" width="13.21875" style="97" customWidth="1"/>
    <col min="8447" max="8447" width="16.77734375" style="97" customWidth="1"/>
    <col min="8448" max="8448" width="9.21875" style="97" customWidth="1"/>
    <col min="8449" max="8449" width="12.21875" style="97" customWidth="1"/>
    <col min="8450" max="8450" width="15.44140625" style="97" customWidth="1"/>
    <col min="8451" max="8451" width="9.77734375" style="97" customWidth="1"/>
    <col min="8452" max="8452" width="8.21875" style="97" customWidth="1"/>
    <col min="8453" max="8453" width="14.77734375" style="97" customWidth="1"/>
    <col min="8454" max="8454" width="3.77734375" style="97" customWidth="1"/>
    <col min="8455" max="8455" width="3" style="97" customWidth="1"/>
    <col min="8456" max="8456" width="3.77734375" style="97" customWidth="1"/>
    <col min="8457" max="8457" width="5.77734375" style="97" customWidth="1"/>
    <col min="8458" max="8458" width="6.21875" style="97" customWidth="1"/>
    <col min="8459" max="8693" width="8.77734375" style="97"/>
    <col min="8694" max="8694" width="5.21875" style="97" customWidth="1"/>
    <col min="8695" max="8695" width="12" style="97" customWidth="1"/>
    <col min="8696" max="8696" width="26.77734375" style="97" customWidth="1"/>
    <col min="8697" max="8697" width="6.77734375" style="97" customWidth="1"/>
    <col min="8698" max="8698" width="9.77734375" style="97" customWidth="1"/>
    <col min="8699" max="8699" width="14.77734375" style="97" customWidth="1"/>
    <col min="8700" max="8700" width="17.44140625" style="97" customWidth="1"/>
    <col min="8701" max="8701" width="10.77734375" style="97" customWidth="1"/>
    <col min="8702" max="8702" width="13.21875" style="97" customWidth="1"/>
    <col min="8703" max="8703" width="16.77734375" style="97" customWidth="1"/>
    <col min="8704" max="8704" width="9.21875" style="97" customWidth="1"/>
    <col min="8705" max="8705" width="12.21875" style="97" customWidth="1"/>
    <col min="8706" max="8706" width="15.44140625" style="97" customWidth="1"/>
    <col min="8707" max="8707" width="9.77734375" style="97" customWidth="1"/>
    <col min="8708" max="8708" width="8.21875" style="97" customWidth="1"/>
    <col min="8709" max="8709" width="14.77734375" style="97" customWidth="1"/>
    <col min="8710" max="8710" width="3.77734375" style="97" customWidth="1"/>
    <col min="8711" max="8711" width="3" style="97" customWidth="1"/>
    <col min="8712" max="8712" width="3.77734375" style="97" customWidth="1"/>
    <col min="8713" max="8713" width="5.77734375" style="97" customWidth="1"/>
    <col min="8714" max="8714" width="6.21875" style="97" customWidth="1"/>
    <col min="8715" max="8949" width="8.77734375" style="97"/>
    <col min="8950" max="8950" width="5.21875" style="97" customWidth="1"/>
    <col min="8951" max="8951" width="12" style="97" customWidth="1"/>
    <col min="8952" max="8952" width="26.77734375" style="97" customWidth="1"/>
    <col min="8953" max="8953" width="6.77734375" style="97" customWidth="1"/>
    <col min="8954" max="8954" width="9.77734375" style="97" customWidth="1"/>
    <col min="8955" max="8955" width="14.77734375" style="97" customWidth="1"/>
    <col min="8956" max="8956" width="17.44140625" style="97" customWidth="1"/>
    <col min="8957" max="8957" width="10.77734375" style="97" customWidth="1"/>
    <col min="8958" max="8958" width="13.21875" style="97" customWidth="1"/>
    <col min="8959" max="8959" width="16.77734375" style="97" customWidth="1"/>
    <col min="8960" max="8960" width="9.21875" style="97" customWidth="1"/>
    <col min="8961" max="8961" width="12.21875" style="97" customWidth="1"/>
    <col min="8962" max="8962" width="15.44140625" style="97" customWidth="1"/>
    <col min="8963" max="8963" width="9.77734375" style="97" customWidth="1"/>
    <col min="8964" max="8964" width="8.21875" style="97" customWidth="1"/>
    <col min="8965" max="8965" width="14.77734375" style="97" customWidth="1"/>
    <col min="8966" max="8966" width="3.77734375" style="97" customWidth="1"/>
    <col min="8967" max="8967" width="3" style="97" customWidth="1"/>
    <col min="8968" max="8968" width="3.77734375" style="97" customWidth="1"/>
    <col min="8969" max="8969" width="5.77734375" style="97" customWidth="1"/>
    <col min="8970" max="8970" width="6.21875" style="97" customWidth="1"/>
    <col min="8971" max="9205" width="8.77734375" style="97"/>
    <col min="9206" max="9206" width="5.21875" style="97" customWidth="1"/>
    <col min="9207" max="9207" width="12" style="97" customWidth="1"/>
    <col min="9208" max="9208" width="26.77734375" style="97" customWidth="1"/>
    <col min="9209" max="9209" width="6.77734375" style="97" customWidth="1"/>
    <col min="9210" max="9210" width="9.77734375" style="97" customWidth="1"/>
    <col min="9211" max="9211" width="14.77734375" style="97" customWidth="1"/>
    <col min="9212" max="9212" width="17.44140625" style="97" customWidth="1"/>
    <col min="9213" max="9213" width="10.77734375" style="97" customWidth="1"/>
    <col min="9214" max="9214" width="13.21875" style="97" customWidth="1"/>
    <col min="9215" max="9215" width="16.77734375" style="97" customWidth="1"/>
    <col min="9216" max="9216" width="9.21875" style="97" customWidth="1"/>
    <col min="9217" max="9217" width="12.21875" style="97" customWidth="1"/>
    <col min="9218" max="9218" width="15.44140625" style="97" customWidth="1"/>
    <col min="9219" max="9219" width="9.77734375" style="97" customWidth="1"/>
    <col min="9220" max="9220" width="8.21875" style="97" customWidth="1"/>
    <col min="9221" max="9221" width="14.77734375" style="97" customWidth="1"/>
    <col min="9222" max="9222" width="3.77734375" style="97" customWidth="1"/>
    <col min="9223" max="9223" width="3" style="97" customWidth="1"/>
    <col min="9224" max="9224" width="3.77734375" style="97" customWidth="1"/>
    <col min="9225" max="9225" width="5.77734375" style="97" customWidth="1"/>
    <col min="9226" max="9226" width="6.21875" style="97" customWidth="1"/>
    <col min="9227" max="9461" width="8.77734375" style="97"/>
    <col min="9462" max="9462" width="5.21875" style="97" customWidth="1"/>
    <col min="9463" max="9463" width="12" style="97" customWidth="1"/>
    <col min="9464" max="9464" width="26.77734375" style="97" customWidth="1"/>
    <col min="9465" max="9465" width="6.77734375" style="97" customWidth="1"/>
    <col min="9466" max="9466" width="9.77734375" style="97" customWidth="1"/>
    <col min="9467" max="9467" width="14.77734375" style="97" customWidth="1"/>
    <col min="9468" max="9468" width="17.44140625" style="97" customWidth="1"/>
    <col min="9469" max="9469" width="10.77734375" style="97" customWidth="1"/>
    <col min="9470" max="9470" width="13.21875" style="97" customWidth="1"/>
    <col min="9471" max="9471" width="16.77734375" style="97" customWidth="1"/>
    <col min="9472" max="9472" width="9.21875" style="97" customWidth="1"/>
    <col min="9473" max="9473" width="12.21875" style="97" customWidth="1"/>
    <col min="9474" max="9474" width="15.44140625" style="97" customWidth="1"/>
    <col min="9475" max="9475" width="9.77734375" style="97" customWidth="1"/>
    <col min="9476" max="9476" width="8.21875" style="97" customWidth="1"/>
    <col min="9477" max="9477" width="14.77734375" style="97" customWidth="1"/>
    <col min="9478" max="9478" width="3.77734375" style="97" customWidth="1"/>
    <col min="9479" max="9479" width="3" style="97" customWidth="1"/>
    <col min="9480" max="9480" width="3.77734375" style="97" customWidth="1"/>
    <col min="9481" max="9481" width="5.77734375" style="97" customWidth="1"/>
    <col min="9482" max="9482" width="6.21875" style="97" customWidth="1"/>
    <col min="9483" max="9717" width="8.77734375" style="97"/>
    <col min="9718" max="9718" width="5.21875" style="97" customWidth="1"/>
    <col min="9719" max="9719" width="12" style="97" customWidth="1"/>
    <col min="9720" max="9720" width="26.77734375" style="97" customWidth="1"/>
    <col min="9721" max="9721" width="6.77734375" style="97" customWidth="1"/>
    <col min="9722" max="9722" width="9.77734375" style="97" customWidth="1"/>
    <col min="9723" max="9723" width="14.77734375" style="97" customWidth="1"/>
    <col min="9724" max="9724" width="17.44140625" style="97" customWidth="1"/>
    <col min="9725" max="9725" width="10.77734375" style="97" customWidth="1"/>
    <col min="9726" max="9726" width="13.21875" style="97" customWidth="1"/>
    <col min="9727" max="9727" width="16.77734375" style="97" customWidth="1"/>
    <col min="9728" max="9728" width="9.21875" style="97" customWidth="1"/>
    <col min="9729" max="9729" width="12.21875" style="97" customWidth="1"/>
    <col min="9730" max="9730" width="15.44140625" style="97" customWidth="1"/>
    <col min="9731" max="9731" width="9.77734375" style="97" customWidth="1"/>
    <col min="9732" max="9732" width="8.21875" style="97" customWidth="1"/>
    <col min="9733" max="9733" width="14.77734375" style="97" customWidth="1"/>
    <col min="9734" max="9734" width="3.77734375" style="97" customWidth="1"/>
    <col min="9735" max="9735" width="3" style="97" customWidth="1"/>
    <col min="9736" max="9736" width="3.77734375" style="97" customWidth="1"/>
    <col min="9737" max="9737" width="5.77734375" style="97" customWidth="1"/>
    <col min="9738" max="9738" width="6.21875" style="97" customWidth="1"/>
    <col min="9739" max="9973" width="8.77734375" style="97"/>
    <col min="9974" max="9974" width="5.21875" style="97" customWidth="1"/>
    <col min="9975" max="9975" width="12" style="97" customWidth="1"/>
    <col min="9976" max="9976" width="26.77734375" style="97" customWidth="1"/>
    <col min="9977" max="9977" width="6.77734375" style="97" customWidth="1"/>
    <col min="9978" max="9978" width="9.77734375" style="97" customWidth="1"/>
    <col min="9979" max="9979" width="14.77734375" style="97" customWidth="1"/>
    <col min="9980" max="9980" width="17.44140625" style="97" customWidth="1"/>
    <col min="9981" max="9981" width="10.77734375" style="97" customWidth="1"/>
    <col min="9982" max="9982" width="13.21875" style="97" customWidth="1"/>
    <col min="9983" max="9983" width="16.77734375" style="97" customWidth="1"/>
    <col min="9984" max="9984" width="9.21875" style="97" customWidth="1"/>
    <col min="9985" max="9985" width="12.21875" style="97" customWidth="1"/>
    <col min="9986" max="9986" width="15.44140625" style="97" customWidth="1"/>
    <col min="9987" max="9987" width="9.77734375" style="97" customWidth="1"/>
    <col min="9988" max="9988" width="8.21875" style="97" customWidth="1"/>
    <col min="9989" max="9989" width="14.77734375" style="97" customWidth="1"/>
    <col min="9990" max="9990" width="3.77734375" style="97" customWidth="1"/>
    <col min="9991" max="9991" width="3" style="97" customWidth="1"/>
    <col min="9992" max="9992" width="3.77734375" style="97" customWidth="1"/>
    <col min="9993" max="9993" width="5.77734375" style="97" customWidth="1"/>
    <col min="9994" max="9994" width="6.21875" style="97" customWidth="1"/>
    <col min="9995" max="10229" width="8.77734375" style="97"/>
    <col min="10230" max="10230" width="5.21875" style="97" customWidth="1"/>
    <col min="10231" max="10231" width="12" style="97" customWidth="1"/>
    <col min="10232" max="10232" width="26.77734375" style="97" customWidth="1"/>
    <col min="10233" max="10233" width="6.77734375" style="97" customWidth="1"/>
    <col min="10234" max="10234" width="9.77734375" style="97" customWidth="1"/>
    <col min="10235" max="10235" width="14.77734375" style="97" customWidth="1"/>
    <col min="10236" max="10236" width="17.44140625" style="97" customWidth="1"/>
    <col min="10237" max="10237" width="10.77734375" style="97" customWidth="1"/>
    <col min="10238" max="10238" width="13.21875" style="97" customWidth="1"/>
    <col min="10239" max="10239" width="16.77734375" style="97" customWidth="1"/>
    <col min="10240" max="10240" width="9.21875" style="97" customWidth="1"/>
    <col min="10241" max="10241" width="12.21875" style="97" customWidth="1"/>
    <col min="10242" max="10242" width="15.44140625" style="97" customWidth="1"/>
    <col min="10243" max="10243" width="9.77734375" style="97" customWidth="1"/>
    <col min="10244" max="10244" width="8.21875" style="97" customWidth="1"/>
    <col min="10245" max="10245" width="14.77734375" style="97" customWidth="1"/>
    <col min="10246" max="10246" width="3.77734375" style="97" customWidth="1"/>
    <col min="10247" max="10247" width="3" style="97" customWidth="1"/>
    <col min="10248" max="10248" width="3.77734375" style="97" customWidth="1"/>
    <col min="10249" max="10249" width="5.77734375" style="97" customWidth="1"/>
    <col min="10250" max="10250" width="6.21875" style="97" customWidth="1"/>
    <col min="10251" max="10485" width="8.77734375" style="97"/>
    <col min="10486" max="10486" width="5.21875" style="97" customWidth="1"/>
    <col min="10487" max="10487" width="12" style="97" customWidth="1"/>
    <col min="10488" max="10488" width="26.77734375" style="97" customWidth="1"/>
    <col min="10489" max="10489" width="6.77734375" style="97" customWidth="1"/>
    <col min="10490" max="10490" width="9.77734375" style="97" customWidth="1"/>
    <col min="10491" max="10491" width="14.77734375" style="97" customWidth="1"/>
    <col min="10492" max="10492" width="17.44140625" style="97" customWidth="1"/>
    <col min="10493" max="10493" width="10.77734375" style="97" customWidth="1"/>
    <col min="10494" max="10494" width="13.21875" style="97" customWidth="1"/>
    <col min="10495" max="10495" width="16.77734375" style="97" customWidth="1"/>
    <col min="10496" max="10496" width="9.21875" style="97" customWidth="1"/>
    <col min="10497" max="10497" width="12.21875" style="97" customWidth="1"/>
    <col min="10498" max="10498" width="15.44140625" style="97" customWidth="1"/>
    <col min="10499" max="10499" width="9.77734375" style="97" customWidth="1"/>
    <col min="10500" max="10500" width="8.21875" style="97" customWidth="1"/>
    <col min="10501" max="10501" width="14.77734375" style="97" customWidth="1"/>
    <col min="10502" max="10502" width="3.77734375" style="97" customWidth="1"/>
    <col min="10503" max="10503" width="3" style="97" customWidth="1"/>
    <col min="10504" max="10504" width="3.77734375" style="97" customWidth="1"/>
    <col min="10505" max="10505" width="5.77734375" style="97" customWidth="1"/>
    <col min="10506" max="10506" width="6.21875" style="97" customWidth="1"/>
    <col min="10507" max="10741" width="8.77734375" style="97"/>
    <col min="10742" max="10742" width="5.21875" style="97" customWidth="1"/>
    <col min="10743" max="10743" width="12" style="97" customWidth="1"/>
    <col min="10744" max="10744" width="26.77734375" style="97" customWidth="1"/>
    <col min="10745" max="10745" width="6.77734375" style="97" customWidth="1"/>
    <col min="10746" max="10746" width="9.77734375" style="97" customWidth="1"/>
    <col min="10747" max="10747" width="14.77734375" style="97" customWidth="1"/>
    <col min="10748" max="10748" width="17.44140625" style="97" customWidth="1"/>
    <col min="10749" max="10749" width="10.77734375" style="97" customWidth="1"/>
    <col min="10750" max="10750" width="13.21875" style="97" customWidth="1"/>
    <col min="10751" max="10751" width="16.77734375" style="97" customWidth="1"/>
    <col min="10752" max="10752" width="9.21875" style="97" customWidth="1"/>
    <col min="10753" max="10753" width="12.21875" style="97" customWidth="1"/>
    <col min="10754" max="10754" width="15.44140625" style="97" customWidth="1"/>
    <col min="10755" max="10755" width="9.77734375" style="97" customWidth="1"/>
    <col min="10756" max="10756" width="8.21875" style="97" customWidth="1"/>
    <col min="10757" max="10757" width="14.77734375" style="97" customWidth="1"/>
    <col min="10758" max="10758" width="3.77734375" style="97" customWidth="1"/>
    <col min="10759" max="10759" width="3" style="97" customWidth="1"/>
    <col min="10760" max="10760" width="3.77734375" style="97" customWidth="1"/>
    <col min="10761" max="10761" width="5.77734375" style="97" customWidth="1"/>
    <col min="10762" max="10762" width="6.21875" style="97" customWidth="1"/>
    <col min="10763" max="10997" width="8.77734375" style="97"/>
    <col min="10998" max="10998" width="5.21875" style="97" customWidth="1"/>
    <col min="10999" max="10999" width="12" style="97" customWidth="1"/>
    <col min="11000" max="11000" width="26.77734375" style="97" customWidth="1"/>
    <col min="11001" max="11001" width="6.77734375" style="97" customWidth="1"/>
    <col min="11002" max="11002" width="9.77734375" style="97" customWidth="1"/>
    <col min="11003" max="11003" width="14.77734375" style="97" customWidth="1"/>
    <col min="11004" max="11004" width="17.44140625" style="97" customWidth="1"/>
    <col min="11005" max="11005" width="10.77734375" style="97" customWidth="1"/>
    <col min="11006" max="11006" width="13.21875" style="97" customWidth="1"/>
    <col min="11007" max="11007" width="16.77734375" style="97" customWidth="1"/>
    <col min="11008" max="11008" width="9.21875" style="97" customWidth="1"/>
    <col min="11009" max="11009" width="12.21875" style="97" customWidth="1"/>
    <col min="11010" max="11010" width="15.44140625" style="97" customWidth="1"/>
    <col min="11011" max="11011" width="9.77734375" style="97" customWidth="1"/>
    <col min="11012" max="11012" width="8.21875" style="97" customWidth="1"/>
    <col min="11013" max="11013" width="14.77734375" style="97" customWidth="1"/>
    <col min="11014" max="11014" width="3.77734375" style="97" customWidth="1"/>
    <col min="11015" max="11015" width="3" style="97" customWidth="1"/>
    <col min="11016" max="11016" width="3.77734375" style="97" customWidth="1"/>
    <col min="11017" max="11017" width="5.77734375" style="97" customWidth="1"/>
    <col min="11018" max="11018" width="6.21875" style="97" customWidth="1"/>
    <col min="11019" max="11253" width="8.77734375" style="97"/>
    <col min="11254" max="11254" width="5.21875" style="97" customWidth="1"/>
    <col min="11255" max="11255" width="12" style="97" customWidth="1"/>
    <col min="11256" max="11256" width="26.77734375" style="97" customWidth="1"/>
    <col min="11257" max="11257" width="6.77734375" style="97" customWidth="1"/>
    <col min="11258" max="11258" width="9.77734375" style="97" customWidth="1"/>
    <col min="11259" max="11259" width="14.77734375" style="97" customWidth="1"/>
    <col min="11260" max="11260" width="17.44140625" style="97" customWidth="1"/>
    <col min="11261" max="11261" width="10.77734375" style="97" customWidth="1"/>
    <col min="11262" max="11262" width="13.21875" style="97" customWidth="1"/>
    <col min="11263" max="11263" width="16.77734375" style="97" customWidth="1"/>
    <col min="11264" max="11264" width="9.21875" style="97" customWidth="1"/>
    <col min="11265" max="11265" width="12.21875" style="97" customWidth="1"/>
    <col min="11266" max="11266" width="15.44140625" style="97" customWidth="1"/>
    <col min="11267" max="11267" width="9.77734375" style="97" customWidth="1"/>
    <col min="11268" max="11268" width="8.21875" style="97" customWidth="1"/>
    <col min="11269" max="11269" width="14.77734375" style="97" customWidth="1"/>
    <col min="11270" max="11270" width="3.77734375" style="97" customWidth="1"/>
    <col min="11271" max="11271" width="3" style="97" customWidth="1"/>
    <col min="11272" max="11272" width="3.77734375" style="97" customWidth="1"/>
    <col min="11273" max="11273" width="5.77734375" style="97" customWidth="1"/>
    <col min="11274" max="11274" width="6.21875" style="97" customWidth="1"/>
    <col min="11275" max="11509" width="8.77734375" style="97"/>
    <col min="11510" max="11510" width="5.21875" style="97" customWidth="1"/>
    <col min="11511" max="11511" width="12" style="97" customWidth="1"/>
    <col min="11512" max="11512" width="26.77734375" style="97" customWidth="1"/>
    <col min="11513" max="11513" width="6.77734375" style="97" customWidth="1"/>
    <col min="11514" max="11514" width="9.77734375" style="97" customWidth="1"/>
    <col min="11515" max="11515" width="14.77734375" style="97" customWidth="1"/>
    <col min="11516" max="11516" width="17.44140625" style="97" customWidth="1"/>
    <col min="11517" max="11517" width="10.77734375" style="97" customWidth="1"/>
    <col min="11518" max="11518" width="13.21875" style="97" customWidth="1"/>
    <col min="11519" max="11519" width="16.77734375" style="97" customWidth="1"/>
    <col min="11520" max="11520" width="9.21875" style="97" customWidth="1"/>
    <col min="11521" max="11521" width="12.21875" style="97" customWidth="1"/>
    <col min="11522" max="11522" width="15.44140625" style="97" customWidth="1"/>
    <col min="11523" max="11523" width="9.77734375" style="97" customWidth="1"/>
    <col min="11524" max="11524" width="8.21875" style="97" customWidth="1"/>
    <col min="11525" max="11525" width="14.77734375" style="97" customWidth="1"/>
    <col min="11526" max="11526" width="3.77734375" style="97" customWidth="1"/>
    <col min="11527" max="11527" width="3" style="97" customWidth="1"/>
    <col min="11528" max="11528" width="3.77734375" style="97" customWidth="1"/>
    <col min="11529" max="11529" width="5.77734375" style="97" customWidth="1"/>
    <col min="11530" max="11530" width="6.21875" style="97" customWidth="1"/>
    <col min="11531" max="11765" width="8.77734375" style="97"/>
    <col min="11766" max="11766" width="5.21875" style="97" customWidth="1"/>
    <col min="11767" max="11767" width="12" style="97" customWidth="1"/>
    <col min="11768" max="11768" width="26.77734375" style="97" customWidth="1"/>
    <col min="11769" max="11769" width="6.77734375" style="97" customWidth="1"/>
    <col min="11770" max="11770" width="9.77734375" style="97" customWidth="1"/>
    <col min="11771" max="11771" width="14.77734375" style="97" customWidth="1"/>
    <col min="11772" max="11772" width="17.44140625" style="97" customWidth="1"/>
    <col min="11773" max="11773" width="10.77734375" style="97" customWidth="1"/>
    <col min="11774" max="11774" width="13.21875" style="97" customWidth="1"/>
    <col min="11775" max="11775" width="16.77734375" style="97" customWidth="1"/>
    <col min="11776" max="11776" width="9.21875" style="97" customWidth="1"/>
    <col min="11777" max="11777" width="12.21875" style="97" customWidth="1"/>
    <col min="11778" max="11778" width="15.44140625" style="97" customWidth="1"/>
    <col min="11779" max="11779" width="9.77734375" style="97" customWidth="1"/>
    <col min="11780" max="11780" width="8.21875" style="97" customWidth="1"/>
    <col min="11781" max="11781" width="14.77734375" style="97" customWidth="1"/>
    <col min="11782" max="11782" width="3.77734375" style="97" customWidth="1"/>
    <col min="11783" max="11783" width="3" style="97" customWidth="1"/>
    <col min="11784" max="11784" width="3.77734375" style="97" customWidth="1"/>
    <col min="11785" max="11785" width="5.77734375" style="97" customWidth="1"/>
    <col min="11786" max="11786" width="6.21875" style="97" customWidth="1"/>
    <col min="11787" max="12021" width="8.77734375" style="97"/>
    <col min="12022" max="12022" width="5.21875" style="97" customWidth="1"/>
    <col min="12023" max="12023" width="12" style="97" customWidth="1"/>
    <col min="12024" max="12024" width="26.77734375" style="97" customWidth="1"/>
    <col min="12025" max="12025" width="6.77734375" style="97" customWidth="1"/>
    <col min="12026" max="12026" width="9.77734375" style="97" customWidth="1"/>
    <col min="12027" max="12027" width="14.77734375" style="97" customWidth="1"/>
    <col min="12028" max="12028" width="17.44140625" style="97" customWidth="1"/>
    <col min="12029" max="12029" width="10.77734375" style="97" customWidth="1"/>
    <col min="12030" max="12030" width="13.21875" style="97" customWidth="1"/>
    <col min="12031" max="12031" width="16.77734375" style="97" customWidth="1"/>
    <col min="12032" max="12032" width="9.21875" style="97" customWidth="1"/>
    <col min="12033" max="12033" width="12.21875" style="97" customWidth="1"/>
    <col min="12034" max="12034" width="15.44140625" style="97" customWidth="1"/>
    <col min="12035" max="12035" width="9.77734375" style="97" customWidth="1"/>
    <col min="12036" max="12036" width="8.21875" style="97" customWidth="1"/>
    <col min="12037" max="12037" width="14.77734375" style="97" customWidth="1"/>
    <col min="12038" max="12038" width="3.77734375" style="97" customWidth="1"/>
    <col min="12039" max="12039" width="3" style="97" customWidth="1"/>
    <col min="12040" max="12040" width="3.77734375" style="97" customWidth="1"/>
    <col min="12041" max="12041" width="5.77734375" style="97" customWidth="1"/>
    <col min="12042" max="12042" width="6.21875" style="97" customWidth="1"/>
    <col min="12043" max="12277" width="8.77734375" style="97"/>
    <col min="12278" max="12278" width="5.21875" style="97" customWidth="1"/>
    <col min="12279" max="12279" width="12" style="97" customWidth="1"/>
    <col min="12280" max="12280" width="26.77734375" style="97" customWidth="1"/>
    <col min="12281" max="12281" width="6.77734375" style="97" customWidth="1"/>
    <col min="12282" max="12282" width="9.77734375" style="97" customWidth="1"/>
    <col min="12283" max="12283" width="14.77734375" style="97" customWidth="1"/>
    <col min="12284" max="12284" width="17.44140625" style="97" customWidth="1"/>
    <col min="12285" max="12285" width="10.77734375" style="97" customWidth="1"/>
    <col min="12286" max="12286" width="13.21875" style="97" customWidth="1"/>
    <col min="12287" max="12287" width="16.77734375" style="97" customWidth="1"/>
    <col min="12288" max="12288" width="9.21875" style="97" customWidth="1"/>
    <col min="12289" max="12289" width="12.21875" style="97" customWidth="1"/>
    <col min="12290" max="12290" width="15.44140625" style="97" customWidth="1"/>
    <col min="12291" max="12291" width="9.77734375" style="97" customWidth="1"/>
    <col min="12292" max="12292" width="8.21875" style="97" customWidth="1"/>
    <col min="12293" max="12293" width="14.77734375" style="97" customWidth="1"/>
    <col min="12294" max="12294" width="3.77734375" style="97" customWidth="1"/>
    <col min="12295" max="12295" width="3" style="97" customWidth="1"/>
    <col min="12296" max="12296" width="3.77734375" style="97" customWidth="1"/>
    <col min="12297" max="12297" width="5.77734375" style="97" customWidth="1"/>
    <col min="12298" max="12298" width="6.21875" style="97" customWidth="1"/>
    <col min="12299" max="12533" width="8.77734375" style="97"/>
    <col min="12534" max="12534" width="5.21875" style="97" customWidth="1"/>
    <col min="12535" max="12535" width="12" style="97" customWidth="1"/>
    <col min="12536" max="12536" width="26.77734375" style="97" customWidth="1"/>
    <col min="12537" max="12537" width="6.77734375" style="97" customWidth="1"/>
    <col min="12538" max="12538" width="9.77734375" style="97" customWidth="1"/>
    <col min="12539" max="12539" width="14.77734375" style="97" customWidth="1"/>
    <col min="12540" max="12540" width="17.44140625" style="97" customWidth="1"/>
    <col min="12541" max="12541" width="10.77734375" style="97" customWidth="1"/>
    <col min="12542" max="12542" width="13.21875" style="97" customWidth="1"/>
    <col min="12543" max="12543" width="16.77734375" style="97" customWidth="1"/>
    <col min="12544" max="12544" width="9.21875" style="97" customWidth="1"/>
    <col min="12545" max="12545" width="12.21875" style="97" customWidth="1"/>
    <col min="12546" max="12546" width="15.44140625" style="97" customWidth="1"/>
    <col min="12547" max="12547" width="9.77734375" style="97" customWidth="1"/>
    <col min="12548" max="12548" width="8.21875" style="97" customWidth="1"/>
    <col min="12549" max="12549" width="14.77734375" style="97" customWidth="1"/>
    <col min="12550" max="12550" width="3.77734375" style="97" customWidth="1"/>
    <col min="12551" max="12551" width="3" style="97" customWidth="1"/>
    <col min="12552" max="12552" width="3.77734375" style="97" customWidth="1"/>
    <col min="12553" max="12553" width="5.77734375" style="97" customWidth="1"/>
    <col min="12554" max="12554" width="6.21875" style="97" customWidth="1"/>
    <col min="12555" max="12789" width="8.77734375" style="97"/>
    <col min="12790" max="12790" width="5.21875" style="97" customWidth="1"/>
    <col min="12791" max="12791" width="12" style="97" customWidth="1"/>
    <col min="12792" max="12792" width="26.77734375" style="97" customWidth="1"/>
    <col min="12793" max="12793" width="6.77734375" style="97" customWidth="1"/>
    <col min="12794" max="12794" width="9.77734375" style="97" customWidth="1"/>
    <col min="12795" max="12795" width="14.77734375" style="97" customWidth="1"/>
    <col min="12796" max="12796" width="17.44140625" style="97" customWidth="1"/>
    <col min="12797" max="12797" width="10.77734375" style="97" customWidth="1"/>
    <col min="12798" max="12798" width="13.21875" style="97" customWidth="1"/>
    <col min="12799" max="12799" width="16.77734375" style="97" customWidth="1"/>
    <col min="12800" max="12800" width="9.21875" style="97" customWidth="1"/>
    <col min="12801" max="12801" width="12.21875" style="97" customWidth="1"/>
    <col min="12802" max="12802" width="15.44140625" style="97" customWidth="1"/>
    <col min="12803" max="12803" width="9.77734375" style="97" customWidth="1"/>
    <col min="12804" max="12804" width="8.21875" style="97" customWidth="1"/>
    <col min="12805" max="12805" width="14.77734375" style="97" customWidth="1"/>
    <col min="12806" max="12806" width="3.77734375" style="97" customWidth="1"/>
    <col min="12807" max="12807" width="3" style="97" customWidth="1"/>
    <col min="12808" max="12808" width="3.77734375" style="97" customWidth="1"/>
    <col min="12809" max="12809" width="5.77734375" style="97" customWidth="1"/>
    <col min="12810" max="12810" width="6.21875" style="97" customWidth="1"/>
    <col min="12811" max="13045" width="8.77734375" style="97"/>
    <col min="13046" max="13046" width="5.21875" style="97" customWidth="1"/>
    <col min="13047" max="13047" width="12" style="97" customWidth="1"/>
    <col min="13048" max="13048" width="26.77734375" style="97" customWidth="1"/>
    <col min="13049" max="13049" width="6.77734375" style="97" customWidth="1"/>
    <col min="13050" max="13050" width="9.77734375" style="97" customWidth="1"/>
    <col min="13051" max="13051" width="14.77734375" style="97" customWidth="1"/>
    <col min="13052" max="13052" width="17.44140625" style="97" customWidth="1"/>
    <col min="13053" max="13053" width="10.77734375" style="97" customWidth="1"/>
    <col min="13054" max="13054" width="13.21875" style="97" customWidth="1"/>
    <col min="13055" max="13055" width="16.77734375" style="97" customWidth="1"/>
    <col min="13056" max="13056" width="9.21875" style="97" customWidth="1"/>
    <col min="13057" max="13057" width="12.21875" style="97" customWidth="1"/>
    <col min="13058" max="13058" width="15.44140625" style="97" customWidth="1"/>
    <col min="13059" max="13059" width="9.77734375" style="97" customWidth="1"/>
    <col min="13060" max="13060" width="8.21875" style="97" customWidth="1"/>
    <col min="13061" max="13061" width="14.77734375" style="97" customWidth="1"/>
    <col min="13062" max="13062" width="3.77734375" style="97" customWidth="1"/>
    <col min="13063" max="13063" width="3" style="97" customWidth="1"/>
    <col min="13064" max="13064" width="3.77734375" style="97" customWidth="1"/>
    <col min="13065" max="13065" width="5.77734375" style="97" customWidth="1"/>
    <col min="13066" max="13066" width="6.21875" style="97" customWidth="1"/>
    <col min="13067" max="13301" width="8.77734375" style="97"/>
    <col min="13302" max="13302" width="5.21875" style="97" customWidth="1"/>
    <col min="13303" max="13303" width="12" style="97" customWidth="1"/>
    <col min="13304" max="13304" width="26.77734375" style="97" customWidth="1"/>
    <col min="13305" max="13305" width="6.77734375" style="97" customWidth="1"/>
    <col min="13306" max="13306" width="9.77734375" style="97" customWidth="1"/>
    <col min="13307" max="13307" width="14.77734375" style="97" customWidth="1"/>
    <col min="13308" max="13308" width="17.44140625" style="97" customWidth="1"/>
    <col min="13309" max="13309" width="10.77734375" style="97" customWidth="1"/>
    <col min="13310" max="13310" width="13.21875" style="97" customWidth="1"/>
    <col min="13311" max="13311" width="16.77734375" style="97" customWidth="1"/>
    <col min="13312" max="13312" width="9.21875" style="97" customWidth="1"/>
    <col min="13313" max="13313" width="12.21875" style="97" customWidth="1"/>
    <col min="13314" max="13314" width="15.44140625" style="97" customWidth="1"/>
    <col min="13315" max="13315" width="9.77734375" style="97" customWidth="1"/>
    <col min="13316" max="13316" width="8.21875" style="97" customWidth="1"/>
    <col min="13317" max="13317" width="14.77734375" style="97" customWidth="1"/>
    <col min="13318" max="13318" width="3.77734375" style="97" customWidth="1"/>
    <col min="13319" max="13319" width="3" style="97" customWidth="1"/>
    <col min="13320" max="13320" width="3.77734375" style="97" customWidth="1"/>
    <col min="13321" max="13321" width="5.77734375" style="97" customWidth="1"/>
    <col min="13322" max="13322" width="6.21875" style="97" customWidth="1"/>
    <col min="13323" max="13557" width="8.77734375" style="97"/>
    <col min="13558" max="13558" width="5.21875" style="97" customWidth="1"/>
    <col min="13559" max="13559" width="12" style="97" customWidth="1"/>
    <col min="13560" max="13560" width="26.77734375" style="97" customWidth="1"/>
    <col min="13561" max="13561" width="6.77734375" style="97" customWidth="1"/>
    <col min="13562" max="13562" width="9.77734375" style="97" customWidth="1"/>
    <col min="13563" max="13563" width="14.77734375" style="97" customWidth="1"/>
    <col min="13564" max="13564" width="17.44140625" style="97" customWidth="1"/>
    <col min="13565" max="13565" width="10.77734375" style="97" customWidth="1"/>
    <col min="13566" max="13566" width="13.21875" style="97" customWidth="1"/>
    <col min="13567" max="13567" width="16.77734375" style="97" customWidth="1"/>
    <col min="13568" max="13568" width="9.21875" style="97" customWidth="1"/>
    <col min="13569" max="13569" width="12.21875" style="97" customWidth="1"/>
    <col min="13570" max="13570" width="15.44140625" style="97" customWidth="1"/>
    <col min="13571" max="13571" width="9.77734375" style="97" customWidth="1"/>
    <col min="13572" max="13572" width="8.21875" style="97" customWidth="1"/>
    <col min="13573" max="13573" width="14.77734375" style="97" customWidth="1"/>
    <col min="13574" max="13574" width="3.77734375" style="97" customWidth="1"/>
    <col min="13575" max="13575" width="3" style="97" customWidth="1"/>
    <col min="13576" max="13576" width="3.77734375" style="97" customWidth="1"/>
    <col min="13577" max="13577" width="5.77734375" style="97" customWidth="1"/>
    <col min="13578" max="13578" width="6.21875" style="97" customWidth="1"/>
    <col min="13579" max="13813" width="8.77734375" style="97"/>
    <col min="13814" max="13814" width="5.21875" style="97" customWidth="1"/>
    <col min="13815" max="13815" width="12" style="97" customWidth="1"/>
    <col min="13816" max="13816" width="26.77734375" style="97" customWidth="1"/>
    <col min="13817" max="13817" width="6.77734375" style="97" customWidth="1"/>
    <col min="13818" max="13818" width="9.77734375" style="97" customWidth="1"/>
    <col min="13819" max="13819" width="14.77734375" style="97" customWidth="1"/>
    <col min="13820" max="13820" width="17.44140625" style="97" customWidth="1"/>
    <col min="13821" max="13821" width="10.77734375" style="97" customWidth="1"/>
    <col min="13822" max="13822" width="13.21875" style="97" customWidth="1"/>
    <col min="13823" max="13823" width="16.77734375" style="97" customWidth="1"/>
    <col min="13824" max="13824" width="9.21875" style="97" customWidth="1"/>
    <col min="13825" max="13825" width="12.21875" style="97" customWidth="1"/>
    <col min="13826" max="13826" width="15.44140625" style="97" customWidth="1"/>
    <col min="13827" max="13827" width="9.77734375" style="97" customWidth="1"/>
    <col min="13828" max="13828" width="8.21875" style="97" customWidth="1"/>
    <col min="13829" max="13829" width="14.77734375" style="97" customWidth="1"/>
    <col min="13830" max="13830" width="3.77734375" style="97" customWidth="1"/>
    <col min="13831" max="13831" width="3" style="97" customWidth="1"/>
    <col min="13832" max="13832" width="3.77734375" style="97" customWidth="1"/>
    <col min="13833" max="13833" width="5.77734375" style="97" customWidth="1"/>
    <col min="13834" max="13834" width="6.21875" style="97" customWidth="1"/>
    <col min="13835" max="14069" width="8.77734375" style="97"/>
    <col min="14070" max="14070" width="5.21875" style="97" customWidth="1"/>
    <col min="14071" max="14071" width="12" style="97" customWidth="1"/>
    <col min="14072" max="14072" width="26.77734375" style="97" customWidth="1"/>
    <col min="14073" max="14073" width="6.77734375" style="97" customWidth="1"/>
    <col min="14074" max="14074" width="9.77734375" style="97" customWidth="1"/>
    <col min="14075" max="14075" width="14.77734375" style="97" customWidth="1"/>
    <col min="14076" max="14076" width="17.44140625" style="97" customWidth="1"/>
    <col min="14077" max="14077" width="10.77734375" style="97" customWidth="1"/>
    <col min="14078" max="14078" width="13.21875" style="97" customWidth="1"/>
    <col min="14079" max="14079" width="16.77734375" style="97" customWidth="1"/>
    <col min="14080" max="14080" width="9.21875" style="97" customWidth="1"/>
    <col min="14081" max="14081" width="12.21875" style="97" customWidth="1"/>
    <col min="14082" max="14082" width="15.44140625" style="97" customWidth="1"/>
    <col min="14083" max="14083" width="9.77734375" style="97" customWidth="1"/>
    <col min="14084" max="14084" width="8.21875" style="97" customWidth="1"/>
    <col min="14085" max="14085" width="14.77734375" style="97" customWidth="1"/>
    <col min="14086" max="14086" width="3.77734375" style="97" customWidth="1"/>
    <col min="14087" max="14087" width="3" style="97" customWidth="1"/>
    <col min="14088" max="14088" width="3.77734375" style="97" customWidth="1"/>
    <col min="14089" max="14089" width="5.77734375" style="97" customWidth="1"/>
    <col min="14090" max="14090" width="6.21875" style="97" customWidth="1"/>
    <col min="14091" max="14325" width="8.77734375" style="97"/>
    <col min="14326" max="14326" width="5.21875" style="97" customWidth="1"/>
    <col min="14327" max="14327" width="12" style="97" customWidth="1"/>
    <col min="14328" max="14328" width="26.77734375" style="97" customWidth="1"/>
    <col min="14329" max="14329" width="6.77734375" style="97" customWidth="1"/>
    <col min="14330" max="14330" width="9.77734375" style="97" customWidth="1"/>
    <col min="14331" max="14331" width="14.77734375" style="97" customWidth="1"/>
    <col min="14332" max="14332" width="17.44140625" style="97" customWidth="1"/>
    <col min="14333" max="14333" width="10.77734375" style="97" customWidth="1"/>
    <col min="14334" max="14334" width="13.21875" style="97" customWidth="1"/>
    <col min="14335" max="14335" width="16.77734375" style="97" customWidth="1"/>
    <col min="14336" max="14336" width="9.21875" style="97" customWidth="1"/>
    <col min="14337" max="14337" width="12.21875" style="97" customWidth="1"/>
    <col min="14338" max="14338" width="15.44140625" style="97" customWidth="1"/>
    <col min="14339" max="14339" width="9.77734375" style="97" customWidth="1"/>
    <col min="14340" max="14340" width="8.21875" style="97" customWidth="1"/>
    <col min="14341" max="14341" width="14.77734375" style="97" customWidth="1"/>
    <col min="14342" max="14342" width="3.77734375" style="97" customWidth="1"/>
    <col min="14343" max="14343" width="3" style="97" customWidth="1"/>
    <col min="14344" max="14344" width="3.77734375" style="97" customWidth="1"/>
    <col min="14345" max="14345" width="5.77734375" style="97" customWidth="1"/>
    <col min="14346" max="14346" width="6.21875" style="97" customWidth="1"/>
    <col min="14347" max="14581" width="8.77734375" style="97"/>
    <col min="14582" max="14582" width="5.21875" style="97" customWidth="1"/>
    <col min="14583" max="14583" width="12" style="97" customWidth="1"/>
    <col min="14584" max="14584" width="26.77734375" style="97" customWidth="1"/>
    <col min="14585" max="14585" width="6.77734375" style="97" customWidth="1"/>
    <col min="14586" max="14586" width="9.77734375" style="97" customWidth="1"/>
    <col min="14587" max="14587" width="14.77734375" style="97" customWidth="1"/>
    <col min="14588" max="14588" width="17.44140625" style="97" customWidth="1"/>
    <col min="14589" max="14589" width="10.77734375" style="97" customWidth="1"/>
    <col min="14590" max="14590" width="13.21875" style="97" customWidth="1"/>
    <col min="14591" max="14591" width="16.77734375" style="97" customWidth="1"/>
    <col min="14592" max="14592" width="9.21875" style="97" customWidth="1"/>
    <col min="14593" max="14593" width="12.21875" style="97" customWidth="1"/>
    <col min="14594" max="14594" width="15.44140625" style="97" customWidth="1"/>
    <col min="14595" max="14595" width="9.77734375" style="97" customWidth="1"/>
    <col min="14596" max="14596" width="8.21875" style="97" customWidth="1"/>
    <col min="14597" max="14597" width="14.77734375" style="97" customWidth="1"/>
    <col min="14598" max="14598" width="3.77734375" style="97" customWidth="1"/>
    <col min="14599" max="14599" width="3" style="97" customWidth="1"/>
    <col min="14600" max="14600" width="3.77734375" style="97" customWidth="1"/>
    <col min="14601" max="14601" width="5.77734375" style="97" customWidth="1"/>
    <col min="14602" max="14602" width="6.21875" style="97" customWidth="1"/>
    <col min="14603" max="14837" width="8.77734375" style="97"/>
    <col min="14838" max="14838" width="5.21875" style="97" customWidth="1"/>
    <col min="14839" max="14839" width="12" style="97" customWidth="1"/>
    <col min="14840" max="14840" width="26.77734375" style="97" customWidth="1"/>
    <col min="14841" max="14841" width="6.77734375" style="97" customWidth="1"/>
    <col min="14842" max="14842" width="9.77734375" style="97" customWidth="1"/>
    <col min="14843" max="14843" width="14.77734375" style="97" customWidth="1"/>
    <col min="14844" max="14844" width="17.44140625" style="97" customWidth="1"/>
    <col min="14845" max="14845" width="10.77734375" style="97" customWidth="1"/>
    <col min="14846" max="14846" width="13.21875" style="97" customWidth="1"/>
    <col min="14847" max="14847" width="16.77734375" style="97" customWidth="1"/>
    <col min="14848" max="14848" width="9.21875" style="97" customWidth="1"/>
    <col min="14849" max="14849" width="12.21875" style="97" customWidth="1"/>
    <col min="14850" max="14850" width="15.44140625" style="97" customWidth="1"/>
    <col min="14851" max="14851" width="9.77734375" style="97" customWidth="1"/>
    <col min="14852" max="14852" width="8.21875" style="97" customWidth="1"/>
    <col min="14853" max="14853" width="14.77734375" style="97" customWidth="1"/>
    <col min="14854" max="14854" width="3.77734375" style="97" customWidth="1"/>
    <col min="14855" max="14855" width="3" style="97" customWidth="1"/>
    <col min="14856" max="14856" width="3.77734375" style="97" customWidth="1"/>
    <col min="14857" max="14857" width="5.77734375" style="97" customWidth="1"/>
    <col min="14858" max="14858" width="6.21875" style="97" customWidth="1"/>
    <col min="14859" max="15093" width="8.77734375" style="97"/>
    <col min="15094" max="15094" width="5.21875" style="97" customWidth="1"/>
    <col min="15095" max="15095" width="12" style="97" customWidth="1"/>
    <col min="15096" max="15096" width="26.77734375" style="97" customWidth="1"/>
    <col min="15097" max="15097" width="6.77734375" style="97" customWidth="1"/>
    <col min="15098" max="15098" width="9.77734375" style="97" customWidth="1"/>
    <col min="15099" max="15099" width="14.77734375" style="97" customWidth="1"/>
    <col min="15100" max="15100" width="17.44140625" style="97" customWidth="1"/>
    <col min="15101" max="15101" width="10.77734375" style="97" customWidth="1"/>
    <col min="15102" max="15102" width="13.21875" style="97" customWidth="1"/>
    <col min="15103" max="15103" width="16.77734375" style="97" customWidth="1"/>
    <col min="15104" max="15104" width="9.21875" style="97" customWidth="1"/>
    <col min="15105" max="15105" width="12.21875" style="97" customWidth="1"/>
    <col min="15106" max="15106" width="15.44140625" style="97" customWidth="1"/>
    <col min="15107" max="15107" width="9.77734375" style="97" customWidth="1"/>
    <col min="15108" max="15108" width="8.21875" style="97" customWidth="1"/>
    <col min="15109" max="15109" width="14.77734375" style="97" customWidth="1"/>
    <col min="15110" max="15110" width="3.77734375" style="97" customWidth="1"/>
    <col min="15111" max="15111" width="3" style="97" customWidth="1"/>
    <col min="15112" max="15112" width="3.77734375" style="97" customWidth="1"/>
    <col min="15113" max="15113" width="5.77734375" style="97" customWidth="1"/>
    <col min="15114" max="15114" width="6.21875" style="97" customWidth="1"/>
    <col min="15115" max="15349" width="8.77734375" style="97"/>
    <col min="15350" max="15350" width="5.21875" style="97" customWidth="1"/>
    <col min="15351" max="15351" width="12" style="97" customWidth="1"/>
    <col min="15352" max="15352" width="26.77734375" style="97" customWidth="1"/>
    <col min="15353" max="15353" width="6.77734375" style="97" customWidth="1"/>
    <col min="15354" max="15354" width="9.77734375" style="97" customWidth="1"/>
    <col min="15355" max="15355" width="14.77734375" style="97" customWidth="1"/>
    <col min="15356" max="15356" width="17.44140625" style="97" customWidth="1"/>
    <col min="15357" max="15357" width="10.77734375" style="97" customWidth="1"/>
    <col min="15358" max="15358" width="13.21875" style="97" customWidth="1"/>
    <col min="15359" max="15359" width="16.77734375" style="97" customWidth="1"/>
    <col min="15360" max="15360" width="9.21875" style="97" customWidth="1"/>
    <col min="15361" max="15361" width="12.21875" style="97" customWidth="1"/>
    <col min="15362" max="15362" width="15.44140625" style="97" customWidth="1"/>
    <col min="15363" max="15363" width="9.77734375" style="97" customWidth="1"/>
    <col min="15364" max="15364" width="8.21875" style="97" customWidth="1"/>
    <col min="15365" max="15365" width="14.77734375" style="97" customWidth="1"/>
    <col min="15366" max="15366" width="3.77734375" style="97" customWidth="1"/>
    <col min="15367" max="15367" width="3" style="97" customWidth="1"/>
    <col min="15368" max="15368" width="3.77734375" style="97" customWidth="1"/>
    <col min="15369" max="15369" width="5.77734375" style="97" customWidth="1"/>
    <col min="15370" max="15370" width="6.21875" style="97" customWidth="1"/>
    <col min="15371" max="15605" width="8.77734375" style="97"/>
    <col min="15606" max="15606" width="5.21875" style="97" customWidth="1"/>
    <col min="15607" max="15607" width="12" style="97" customWidth="1"/>
    <col min="15608" max="15608" width="26.77734375" style="97" customWidth="1"/>
    <col min="15609" max="15609" width="6.77734375" style="97" customWidth="1"/>
    <col min="15610" max="15610" width="9.77734375" style="97" customWidth="1"/>
    <col min="15611" max="15611" width="14.77734375" style="97" customWidth="1"/>
    <col min="15612" max="15612" width="17.44140625" style="97" customWidth="1"/>
    <col min="15613" max="15613" width="10.77734375" style="97" customWidth="1"/>
    <col min="15614" max="15614" width="13.21875" style="97" customWidth="1"/>
    <col min="15615" max="15615" width="16.77734375" style="97" customWidth="1"/>
    <col min="15616" max="15616" width="9.21875" style="97" customWidth="1"/>
    <col min="15617" max="15617" width="12.21875" style="97" customWidth="1"/>
    <col min="15618" max="15618" width="15.44140625" style="97" customWidth="1"/>
    <col min="15619" max="15619" width="9.77734375" style="97" customWidth="1"/>
    <col min="15620" max="15620" width="8.21875" style="97" customWidth="1"/>
    <col min="15621" max="15621" width="14.77734375" style="97" customWidth="1"/>
    <col min="15622" max="15622" width="3.77734375" style="97" customWidth="1"/>
    <col min="15623" max="15623" width="3" style="97" customWidth="1"/>
    <col min="15624" max="15624" width="3.77734375" style="97" customWidth="1"/>
    <col min="15625" max="15625" width="5.77734375" style="97" customWidth="1"/>
    <col min="15626" max="15626" width="6.21875" style="97" customWidth="1"/>
    <col min="15627" max="15861" width="8.77734375" style="97"/>
    <col min="15862" max="15862" width="5.21875" style="97" customWidth="1"/>
    <col min="15863" max="15863" width="12" style="97" customWidth="1"/>
    <col min="15864" max="15864" width="26.77734375" style="97" customWidth="1"/>
    <col min="15865" max="15865" width="6.77734375" style="97" customWidth="1"/>
    <col min="15866" max="15866" width="9.77734375" style="97" customWidth="1"/>
    <col min="15867" max="15867" width="14.77734375" style="97" customWidth="1"/>
    <col min="15868" max="15868" width="17.44140625" style="97" customWidth="1"/>
    <col min="15869" max="15869" width="10.77734375" style="97" customWidth="1"/>
    <col min="15870" max="15870" width="13.21875" style="97" customWidth="1"/>
    <col min="15871" max="15871" width="16.77734375" style="97" customWidth="1"/>
    <col min="15872" max="15872" width="9.21875" style="97" customWidth="1"/>
    <col min="15873" max="15873" width="12.21875" style="97" customWidth="1"/>
    <col min="15874" max="15874" width="15.44140625" style="97" customWidth="1"/>
    <col min="15875" max="15875" width="9.77734375" style="97" customWidth="1"/>
    <col min="15876" max="15876" width="8.21875" style="97" customWidth="1"/>
    <col min="15877" max="15877" width="14.77734375" style="97" customWidth="1"/>
    <col min="15878" max="15878" width="3.77734375" style="97" customWidth="1"/>
    <col min="15879" max="15879" width="3" style="97" customWidth="1"/>
    <col min="15880" max="15880" width="3.77734375" style="97" customWidth="1"/>
    <col min="15881" max="15881" width="5.77734375" style="97" customWidth="1"/>
    <col min="15882" max="15882" width="6.21875" style="97" customWidth="1"/>
    <col min="15883" max="16117" width="8.77734375" style="97"/>
    <col min="16118" max="16118" width="5.21875" style="97" customWidth="1"/>
    <col min="16119" max="16119" width="12" style="97" customWidth="1"/>
    <col min="16120" max="16120" width="26.77734375" style="97" customWidth="1"/>
    <col min="16121" max="16121" width="6.77734375" style="97" customWidth="1"/>
    <col min="16122" max="16122" width="9.77734375" style="97" customWidth="1"/>
    <col min="16123" max="16123" width="14.77734375" style="97" customWidth="1"/>
    <col min="16124" max="16124" width="17.44140625" style="97" customWidth="1"/>
    <col min="16125" max="16125" width="10.77734375" style="97" customWidth="1"/>
    <col min="16126" max="16126" width="13.21875" style="97" customWidth="1"/>
    <col min="16127" max="16127" width="16.77734375" style="97" customWidth="1"/>
    <col min="16128" max="16128" width="9.21875" style="97" customWidth="1"/>
    <col min="16129" max="16129" width="12.21875" style="97" customWidth="1"/>
    <col min="16130" max="16130" width="15.44140625" style="97" customWidth="1"/>
    <col min="16131" max="16131" width="9.77734375" style="97" customWidth="1"/>
    <col min="16132" max="16132" width="8.21875" style="97" customWidth="1"/>
    <col min="16133" max="16133" width="14.77734375" style="97" customWidth="1"/>
    <col min="16134" max="16134" width="3.77734375" style="97" customWidth="1"/>
    <col min="16135" max="16135" width="3" style="97" customWidth="1"/>
    <col min="16136" max="16136" width="3.77734375" style="97" customWidth="1"/>
    <col min="16137" max="16137" width="5.77734375" style="97" customWidth="1"/>
    <col min="16138" max="16138" width="6.21875" style="97" customWidth="1"/>
    <col min="16139" max="16382" width="8.77734375" style="97"/>
    <col min="16383" max="16384" width="8.77734375" style="97" customWidth="1"/>
  </cols>
  <sheetData>
    <row r="1" spans="1:12">
      <c r="A1" s="361" t="s">
        <v>19</v>
      </c>
      <c r="B1" s="361"/>
      <c r="C1" s="361"/>
      <c r="D1" s="102"/>
      <c r="E1" s="103"/>
      <c r="F1" s="105"/>
      <c r="G1" s="104"/>
      <c r="H1" s="104"/>
      <c r="I1" s="104"/>
      <c r="J1" s="102"/>
      <c r="K1" s="133"/>
    </row>
    <row r="2" spans="1:12">
      <c r="A2" s="361" t="s">
        <v>20</v>
      </c>
      <c r="B2" s="361"/>
      <c r="C2" s="361"/>
      <c r="D2" s="102"/>
      <c r="E2" s="103"/>
      <c r="F2" s="105"/>
      <c r="G2" s="104"/>
      <c r="H2" s="104"/>
      <c r="I2" s="104"/>
      <c r="J2" s="102"/>
      <c r="K2" s="133"/>
    </row>
    <row r="3" spans="1:12">
      <c r="A3" s="361" t="s">
        <v>157</v>
      </c>
      <c r="B3" s="361"/>
      <c r="C3" s="361"/>
      <c r="D3" s="361"/>
      <c r="E3" s="361"/>
      <c r="F3" s="361"/>
      <c r="G3" s="361"/>
      <c r="H3" s="361"/>
      <c r="I3" s="361"/>
      <c r="J3" s="361"/>
      <c r="K3" s="134"/>
    </row>
    <row r="4" spans="1:12">
      <c r="A4" s="361" t="s">
        <v>158</v>
      </c>
      <c r="B4" s="361"/>
      <c r="C4" s="361"/>
      <c r="D4" s="361"/>
      <c r="E4" s="361"/>
      <c r="F4" s="361"/>
      <c r="G4" s="361"/>
      <c r="H4" s="361"/>
      <c r="I4" s="361"/>
      <c r="J4" s="361"/>
      <c r="K4" s="134"/>
    </row>
    <row r="5" spans="1:12">
      <c r="A5" s="361"/>
      <c r="B5" s="361"/>
      <c r="C5" s="361"/>
      <c r="D5" s="361"/>
      <c r="E5" s="361"/>
      <c r="F5" s="361"/>
      <c r="G5" s="361"/>
      <c r="H5" s="361"/>
      <c r="I5" s="361"/>
      <c r="J5" s="361"/>
      <c r="K5" s="135"/>
    </row>
    <row r="6" spans="1:12">
      <c r="A6" s="361" t="s">
        <v>607</v>
      </c>
      <c r="B6" s="361"/>
      <c r="C6" s="361"/>
      <c r="D6" s="361"/>
      <c r="E6" s="361"/>
      <c r="F6" s="361"/>
      <c r="G6" s="361"/>
      <c r="H6" s="361"/>
      <c r="I6" s="361"/>
      <c r="J6" s="361"/>
      <c r="K6" s="361"/>
      <c r="L6" s="361"/>
    </row>
    <row r="7" spans="1:12">
      <c r="A7" s="399" t="s">
        <v>23</v>
      </c>
      <c r="B7" s="400"/>
      <c r="C7" s="400"/>
      <c r="D7" s="400"/>
      <c r="E7" s="400"/>
      <c r="F7" s="400"/>
      <c r="G7" s="400"/>
      <c r="H7" s="400"/>
      <c r="I7" s="400"/>
      <c r="J7" s="400"/>
      <c r="K7" s="133"/>
    </row>
    <row r="8" spans="1:12" s="90" customFormat="1" ht="18" customHeight="1">
      <c r="A8" s="389" t="s">
        <v>24</v>
      </c>
      <c r="B8" s="391" t="s">
        <v>25</v>
      </c>
      <c r="C8" s="393" t="s">
        <v>26</v>
      </c>
      <c r="D8" s="393" t="s">
        <v>27</v>
      </c>
      <c r="E8" s="385" t="s">
        <v>28</v>
      </c>
      <c r="F8" s="404" t="s">
        <v>29</v>
      </c>
      <c r="G8" s="393" t="s">
        <v>30</v>
      </c>
      <c r="H8" s="393" t="s">
        <v>31</v>
      </c>
      <c r="I8" s="393" t="s">
        <v>32</v>
      </c>
      <c r="J8" s="393" t="s">
        <v>159</v>
      </c>
      <c r="K8" s="384" t="s">
        <v>160</v>
      </c>
      <c r="L8" s="386" t="s">
        <v>605</v>
      </c>
    </row>
    <row r="9" spans="1:12" s="90" customFormat="1">
      <c r="A9" s="390"/>
      <c r="B9" s="392"/>
      <c r="C9" s="393"/>
      <c r="D9" s="393"/>
      <c r="E9" s="385"/>
      <c r="F9" s="404"/>
      <c r="G9" s="393"/>
      <c r="H9" s="393"/>
      <c r="I9" s="393"/>
      <c r="J9" s="393"/>
      <c r="K9" s="384"/>
      <c r="L9" s="386"/>
    </row>
    <row r="10" spans="1:12" s="90" customFormat="1" ht="81.599999999999994" customHeight="1">
      <c r="A10" s="390"/>
      <c r="B10" s="392"/>
      <c r="C10" s="393"/>
      <c r="D10" s="393"/>
      <c r="E10" s="326" t="s">
        <v>33</v>
      </c>
      <c r="F10" s="404"/>
      <c r="G10" s="393"/>
      <c r="H10" s="393"/>
      <c r="I10" s="393"/>
      <c r="J10" s="393"/>
      <c r="K10" s="384"/>
      <c r="L10" s="386"/>
    </row>
    <row r="11" spans="1:12" s="90" customFormat="1">
      <c r="A11" s="106" t="s">
        <v>139</v>
      </c>
      <c r="B11" s="106" t="s">
        <v>140</v>
      </c>
      <c r="C11" s="106" t="s">
        <v>141</v>
      </c>
      <c r="D11" s="106" t="s">
        <v>142</v>
      </c>
      <c r="E11" s="107" t="s">
        <v>143</v>
      </c>
      <c r="F11" s="108" t="s">
        <v>35</v>
      </c>
      <c r="G11" s="106" t="s">
        <v>145</v>
      </c>
      <c r="H11" s="106" t="s">
        <v>146</v>
      </c>
      <c r="I11" s="106" t="s">
        <v>147</v>
      </c>
      <c r="J11" s="106" t="s">
        <v>148</v>
      </c>
      <c r="K11" s="107" t="s">
        <v>149</v>
      </c>
      <c r="L11" s="320"/>
    </row>
    <row r="12" spans="1:12" s="90" customFormat="1">
      <c r="A12" s="401" t="s">
        <v>36</v>
      </c>
      <c r="B12" s="402"/>
      <c r="C12" s="402"/>
      <c r="D12" s="403"/>
      <c r="E12" s="109"/>
      <c r="F12" s="110"/>
      <c r="G12" s="110"/>
      <c r="H12" s="110"/>
      <c r="I12" s="110"/>
      <c r="J12" s="110"/>
      <c r="K12" s="110">
        <f t="shared" ref="K12" si="0">K13+K15</f>
        <v>1446</v>
      </c>
      <c r="L12" s="321"/>
    </row>
    <row r="13" spans="1:12" s="95" customFormat="1" ht="17.399999999999999">
      <c r="A13" s="395" t="s">
        <v>161</v>
      </c>
      <c r="B13" s="396"/>
      <c r="C13" s="396"/>
      <c r="D13" s="397"/>
      <c r="E13" s="111"/>
      <c r="F13" s="112"/>
      <c r="G13" s="112"/>
      <c r="H13" s="112"/>
      <c r="I13" s="112"/>
      <c r="J13" s="112"/>
      <c r="K13" s="112">
        <f t="shared" ref="K13" si="1">SUM(K14:K14)</f>
        <v>1440</v>
      </c>
      <c r="L13" s="322"/>
    </row>
    <row r="14" spans="1:12" s="90" customFormat="1" ht="126" hidden="1">
      <c r="A14" s="113">
        <v>1</v>
      </c>
      <c r="B14" s="114" t="s">
        <v>162</v>
      </c>
      <c r="C14" s="115" t="s">
        <v>163</v>
      </c>
      <c r="D14" s="114" t="s">
        <v>48</v>
      </c>
      <c r="E14" s="116">
        <v>6</v>
      </c>
      <c r="F14" s="117">
        <v>0.25</v>
      </c>
      <c r="G14" s="138" t="s">
        <v>164</v>
      </c>
      <c r="H14" s="139" t="s">
        <v>42</v>
      </c>
      <c r="I14" s="140" t="s">
        <v>165</v>
      </c>
      <c r="J14" s="141" t="s">
        <v>166</v>
      </c>
      <c r="K14" s="142">
        <f>240*E14</f>
        <v>1440</v>
      </c>
      <c r="L14" s="143"/>
    </row>
    <row r="15" spans="1:12" s="95" customFormat="1" ht="17.399999999999999" hidden="1">
      <c r="A15" s="395" t="s">
        <v>167</v>
      </c>
      <c r="B15" s="396"/>
      <c r="C15" s="396"/>
      <c r="D15" s="397"/>
      <c r="E15" s="111"/>
      <c r="F15" s="112"/>
      <c r="G15" s="112"/>
      <c r="H15" s="112"/>
      <c r="I15" s="112"/>
      <c r="J15" s="112"/>
      <c r="K15" s="112">
        <f t="shared" ref="K15" si="2">SUM(K16:K17)</f>
        <v>6</v>
      </c>
      <c r="L15" s="137"/>
    </row>
    <row r="16" spans="1:12" s="90" customFormat="1" ht="108" hidden="1">
      <c r="A16" s="118">
        <v>2</v>
      </c>
      <c r="B16" s="119" t="s">
        <v>168</v>
      </c>
      <c r="C16" s="120" t="s">
        <v>169</v>
      </c>
      <c r="D16" s="119" t="s">
        <v>48</v>
      </c>
      <c r="E16" s="121">
        <v>4</v>
      </c>
      <c r="F16" s="122">
        <v>0.95</v>
      </c>
      <c r="G16" s="138" t="s">
        <v>170</v>
      </c>
      <c r="H16" s="139" t="s">
        <v>42</v>
      </c>
      <c r="I16" s="144" t="s">
        <v>171</v>
      </c>
      <c r="J16" s="145" t="s">
        <v>172</v>
      </c>
      <c r="K16" s="142">
        <v>4</v>
      </c>
      <c r="L16" s="143" t="s">
        <v>173</v>
      </c>
    </row>
    <row r="17" spans="1:13" s="90" customFormat="1" ht="108" hidden="1">
      <c r="A17" s="113">
        <v>3</v>
      </c>
      <c r="B17" s="114" t="s">
        <v>174</v>
      </c>
      <c r="C17" s="115" t="s">
        <v>175</v>
      </c>
      <c r="D17" s="114" t="s">
        <v>48</v>
      </c>
      <c r="E17" s="116">
        <v>2</v>
      </c>
      <c r="F17" s="117">
        <v>0.95</v>
      </c>
      <c r="G17" s="146" t="s">
        <v>170</v>
      </c>
      <c r="H17" s="147" t="s">
        <v>42</v>
      </c>
      <c r="I17" s="140" t="s">
        <v>171</v>
      </c>
      <c r="J17" s="141" t="s">
        <v>172</v>
      </c>
      <c r="K17" s="142">
        <v>2</v>
      </c>
      <c r="L17" s="143" t="s">
        <v>176</v>
      </c>
    </row>
    <row r="18" spans="1:13" s="90" customFormat="1" hidden="1">
      <c r="A18" s="398" t="s">
        <v>44</v>
      </c>
      <c r="B18" s="398"/>
      <c r="C18" s="398"/>
      <c r="D18" s="398"/>
      <c r="E18" s="123"/>
      <c r="F18" s="110"/>
      <c r="G18" s="110"/>
      <c r="H18" s="110"/>
      <c r="I18" s="110"/>
      <c r="J18" s="110"/>
      <c r="K18" s="110">
        <f>K19+K50+K84+K114+K132+K142+K154+K175+K196</f>
        <v>109546.30000000002</v>
      </c>
      <c r="L18" s="136"/>
    </row>
    <row r="19" spans="1:13" s="95" customFormat="1" ht="17.399999999999999" hidden="1">
      <c r="A19" s="395" t="s">
        <v>177</v>
      </c>
      <c r="B19" s="396"/>
      <c r="C19" s="397"/>
      <c r="D19" s="124"/>
      <c r="E19" s="111"/>
      <c r="F19" s="112"/>
      <c r="G19" s="112"/>
      <c r="H19" s="112"/>
      <c r="I19" s="112"/>
      <c r="J19" s="112">
        <f t="shared" ref="J19:K19" si="3">SUM(J20:J49)</f>
        <v>0</v>
      </c>
      <c r="K19" s="112">
        <f t="shared" si="3"/>
        <v>1272.4000000000001</v>
      </c>
      <c r="L19" s="148"/>
    </row>
    <row r="20" spans="1:13" s="90" customFormat="1" ht="72" hidden="1">
      <c r="A20" s="125">
        <v>4</v>
      </c>
      <c r="B20" s="126" t="s">
        <v>178</v>
      </c>
      <c r="C20" s="127" t="s">
        <v>179</v>
      </c>
      <c r="D20" s="126" t="s">
        <v>180</v>
      </c>
      <c r="E20" s="128">
        <v>18</v>
      </c>
      <c r="F20" s="130">
        <v>0</v>
      </c>
      <c r="G20" s="129" t="s">
        <v>56</v>
      </c>
      <c r="H20" s="139" t="s">
        <v>42</v>
      </c>
      <c r="I20" s="129" t="s">
        <v>57</v>
      </c>
      <c r="J20" s="149" t="s">
        <v>181</v>
      </c>
      <c r="K20" s="142">
        <v>18</v>
      </c>
      <c r="L20" s="143" t="s">
        <v>176</v>
      </c>
    </row>
    <row r="21" spans="1:13" s="90" customFormat="1" ht="72" hidden="1">
      <c r="A21" s="118">
        <v>5</v>
      </c>
      <c r="B21" s="119" t="s">
        <v>182</v>
      </c>
      <c r="C21" s="120" t="s">
        <v>183</v>
      </c>
      <c r="D21" s="119" t="s">
        <v>180</v>
      </c>
      <c r="E21" s="121">
        <v>12</v>
      </c>
      <c r="F21" s="131">
        <v>0</v>
      </c>
      <c r="G21" s="129" t="s">
        <v>56</v>
      </c>
      <c r="H21" s="139" t="s">
        <v>42</v>
      </c>
      <c r="I21" s="129" t="s">
        <v>57</v>
      </c>
      <c r="J21" s="145" t="s">
        <v>181</v>
      </c>
      <c r="K21" s="142">
        <v>9.6</v>
      </c>
      <c r="L21" s="143" t="s">
        <v>176</v>
      </c>
    </row>
    <row r="22" spans="1:13" s="90" customFormat="1" ht="72">
      <c r="A22" s="118">
        <v>6</v>
      </c>
      <c r="B22" s="119" t="s">
        <v>184</v>
      </c>
      <c r="C22" s="120" t="s">
        <v>185</v>
      </c>
      <c r="D22" s="119" t="s">
        <v>40</v>
      </c>
      <c r="E22" s="121">
        <v>58</v>
      </c>
      <c r="F22" s="131">
        <v>0</v>
      </c>
      <c r="G22" s="129" t="s">
        <v>56</v>
      </c>
      <c r="H22" s="139" t="s">
        <v>42</v>
      </c>
      <c r="I22" s="129" t="s">
        <v>57</v>
      </c>
      <c r="J22" s="145" t="s">
        <v>186</v>
      </c>
      <c r="K22" s="142">
        <v>58</v>
      </c>
      <c r="L22" s="317" t="s">
        <v>187</v>
      </c>
      <c r="M22" s="90" t="s">
        <v>188</v>
      </c>
    </row>
    <row r="23" spans="1:13" s="90" customFormat="1" ht="72" hidden="1">
      <c r="A23" s="125">
        <v>7</v>
      </c>
      <c r="B23" s="126" t="s">
        <v>189</v>
      </c>
      <c r="C23" s="127" t="s">
        <v>190</v>
      </c>
      <c r="D23" s="126" t="s">
        <v>48</v>
      </c>
      <c r="E23" s="128">
        <v>3</v>
      </c>
      <c r="F23" s="130">
        <v>0</v>
      </c>
      <c r="G23" s="129" t="s">
        <v>56</v>
      </c>
      <c r="H23" s="150" t="s">
        <v>42</v>
      </c>
      <c r="I23" s="129" t="s">
        <v>57</v>
      </c>
      <c r="J23" s="149" t="s">
        <v>166</v>
      </c>
      <c r="K23" s="142">
        <v>675</v>
      </c>
      <c r="L23" s="143" t="s">
        <v>176</v>
      </c>
    </row>
    <row r="24" spans="1:13" s="90" customFormat="1" ht="72" hidden="1">
      <c r="A24" s="118">
        <v>8</v>
      </c>
      <c r="B24" s="119" t="s">
        <v>191</v>
      </c>
      <c r="C24" s="120" t="s">
        <v>192</v>
      </c>
      <c r="D24" s="119" t="s">
        <v>48</v>
      </c>
      <c r="E24" s="121">
        <v>4</v>
      </c>
      <c r="F24" s="131">
        <v>0</v>
      </c>
      <c r="G24" s="129" t="s">
        <v>56</v>
      </c>
      <c r="H24" s="139" t="s">
        <v>42</v>
      </c>
      <c r="I24" s="129" t="s">
        <v>57</v>
      </c>
      <c r="J24" s="145" t="s">
        <v>172</v>
      </c>
      <c r="K24" s="142">
        <v>6</v>
      </c>
      <c r="L24" s="143" t="s">
        <v>176</v>
      </c>
    </row>
    <row r="25" spans="1:13" s="90" customFormat="1" ht="72" hidden="1">
      <c r="A25" s="118">
        <v>9</v>
      </c>
      <c r="B25" s="119" t="s">
        <v>193</v>
      </c>
      <c r="C25" s="120" t="s">
        <v>194</v>
      </c>
      <c r="D25" s="119" t="s">
        <v>48</v>
      </c>
      <c r="E25" s="121">
        <v>7</v>
      </c>
      <c r="F25" s="131">
        <v>0.01</v>
      </c>
      <c r="G25" s="129" t="s">
        <v>56</v>
      </c>
      <c r="H25" s="139" t="s">
        <v>42</v>
      </c>
      <c r="I25" s="129" t="s">
        <v>57</v>
      </c>
      <c r="J25" s="145" t="s">
        <v>172</v>
      </c>
      <c r="K25" s="142">
        <v>3.5</v>
      </c>
      <c r="L25" s="143" t="s">
        <v>176</v>
      </c>
    </row>
    <row r="26" spans="1:13" s="90" customFormat="1" ht="72" hidden="1">
      <c r="A26" s="125">
        <v>10</v>
      </c>
      <c r="B26" s="119" t="s">
        <v>195</v>
      </c>
      <c r="C26" s="120" t="s">
        <v>196</v>
      </c>
      <c r="D26" s="119" t="s">
        <v>40</v>
      </c>
      <c r="E26" s="121">
        <v>3.1</v>
      </c>
      <c r="F26" s="131">
        <v>0</v>
      </c>
      <c r="G26" s="129" t="s">
        <v>56</v>
      </c>
      <c r="H26" s="139" t="s">
        <v>42</v>
      </c>
      <c r="I26" s="129" t="s">
        <v>57</v>
      </c>
      <c r="J26" s="145" t="s">
        <v>197</v>
      </c>
      <c r="K26" s="142">
        <v>3.1</v>
      </c>
      <c r="L26" s="143" t="s">
        <v>176</v>
      </c>
    </row>
    <row r="27" spans="1:13" s="90" customFormat="1" ht="72" hidden="1">
      <c r="A27" s="118">
        <v>11</v>
      </c>
      <c r="B27" s="119" t="s">
        <v>198</v>
      </c>
      <c r="C27" s="120" t="s">
        <v>199</v>
      </c>
      <c r="D27" s="119" t="s">
        <v>48</v>
      </c>
      <c r="E27" s="121">
        <v>7</v>
      </c>
      <c r="F27" s="131">
        <v>0</v>
      </c>
      <c r="G27" s="129" t="s">
        <v>56</v>
      </c>
      <c r="H27" s="139" t="s">
        <v>42</v>
      </c>
      <c r="I27" s="129" t="s">
        <v>57</v>
      </c>
      <c r="J27" s="145" t="s">
        <v>172</v>
      </c>
      <c r="K27" s="142">
        <v>1</v>
      </c>
      <c r="L27" s="143" t="s">
        <v>176</v>
      </c>
    </row>
    <row r="28" spans="1:13" s="90" customFormat="1" ht="72" hidden="1">
      <c r="A28" s="118">
        <v>12</v>
      </c>
      <c r="B28" s="119" t="s">
        <v>200</v>
      </c>
      <c r="C28" s="120" t="s">
        <v>201</v>
      </c>
      <c r="D28" s="119" t="s">
        <v>48</v>
      </c>
      <c r="E28" s="121">
        <v>1</v>
      </c>
      <c r="F28" s="131">
        <v>0</v>
      </c>
      <c r="G28" s="129" t="s">
        <v>56</v>
      </c>
      <c r="H28" s="139" t="s">
        <v>42</v>
      </c>
      <c r="I28" s="129" t="s">
        <v>57</v>
      </c>
      <c r="J28" s="145" t="s">
        <v>172</v>
      </c>
      <c r="K28" s="142">
        <v>0.1</v>
      </c>
      <c r="L28" s="143" t="s">
        <v>176</v>
      </c>
    </row>
    <row r="29" spans="1:13" s="90" customFormat="1" ht="72" hidden="1">
      <c r="A29" s="125">
        <v>13</v>
      </c>
      <c r="B29" s="119" t="s">
        <v>202</v>
      </c>
      <c r="C29" s="120" t="s">
        <v>203</v>
      </c>
      <c r="D29" s="119" t="s">
        <v>48</v>
      </c>
      <c r="E29" s="121">
        <v>2</v>
      </c>
      <c r="F29" s="131">
        <v>0</v>
      </c>
      <c r="G29" s="129" t="s">
        <v>56</v>
      </c>
      <c r="H29" s="139" t="s">
        <v>42</v>
      </c>
      <c r="I29" s="129" t="s">
        <v>57</v>
      </c>
      <c r="J29" s="145" t="s">
        <v>172</v>
      </c>
      <c r="K29" s="142">
        <v>6</v>
      </c>
      <c r="L29" s="143" t="s">
        <v>176</v>
      </c>
    </row>
    <row r="30" spans="1:13" s="90" customFormat="1" ht="72" hidden="1">
      <c r="A30" s="118">
        <v>14</v>
      </c>
      <c r="B30" s="119" t="s">
        <v>204</v>
      </c>
      <c r="C30" s="120" t="s">
        <v>205</v>
      </c>
      <c r="D30" s="119" t="s">
        <v>48</v>
      </c>
      <c r="E30" s="121">
        <v>1</v>
      </c>
      <c r="F30" s="131">
        <v>0</v>
      </c>
      <c r="G30" s="129" t="s">
        <v>56</v>
      </c>
      <c r="H30" s="139" t="s">
        <v>42</v>
      </c>
      <c r="I30" s="129" t="s">
        <v>57</v>
      </c>
      <c r="J30" s="145" t="s">
        <v>172</v>
      </c>
      <c r="K30" s="142">
        <v>0.5</v>
      </c>
      <c r="L30" s="143" t="s">
        <v>176</v>
      </c>
    </row>
    <row r="31" spans="1:13" s="90" customFormat="1" ht="72">
      <c r="A31" s="118">
        <v>15</v>
      </c>
      <c r="B31" s="119" t="s">
        <v>206</v>
      </c>
      <c r="C31" s="120" t="s">
        <v>207</v>
      </c>
      <c r="D31" s="119" t="s">
        <v>83</v>
      </c>
      <c r="E31" s="121">
        <v>1</v>
      </c>
      <c r="F31" s="131">
        <v>0</v>
      </c>
      <c r="G31" s="129" t="s">
        <v>56</v>
      </c>
      <c r="H31" s="139" t="s">
        <v>42</v>
      </c>
      <c r="I31" s="129" t="s">
        <v>57</v>
      </c>
      <c r="J31" s="145" t="s">
        <v>208</v>
      </c>
      <c r="K31" s="142">
        <v>0.5</v>
      </c>
      <c r="L31" s="317" t="s">
        <v>209</v>
      </c>
      <c r="M31" s="90" t="s">
        <v>210</v>
      </c>
    </row>
    <row r="32" spans="1:13" s="90" customFormat="1" ht="72" hidden="1">
      <c r="A32" s="125">
        <v>16</v>
      </c>
      <c r="B32" s="119" t="s">
        <v>211</v>
      </c>
      <c r="C32" s="120" t="s">
        <v>212</v>
      </c>
      <c r="D32" s="119" t="s">
        <v>40</v>
      </c>
      <c r="E32" s="121">
        <v>0.5</v>
      </c>
      <c r="F32" s="131">
        <v>0</v>
      </c>
      <c r="G32" s="129" t="s">
        <v>56</v>
      </c>
      <c r="H32" s="139" t="s">
        <v>42</v>
      </c>
      <c r="I32" s="129" t="s">
        <v>57</v>
      </c>
      <c r="J32" s="145" t="s">
        <v>213</v>
      </c>
      <c r="K32" s="142">
        <v>0.5</v>
      </c>
      <c r="L32" s="143"/>
    </row>
    <row r="33" spans="1:12" s="90" customFormat="1" ht="72" hidden="1">
      <c r="A33" s="118">
        <v>17</v>
      </c>
      <c r="B33" s="119" t="s">
        <v>214</v>
      </c>
      <c r="C33" s="120" t="s">
        <v>215</v>
      </c>
      <c r="D33" s="119" t="s">
        <v>216</v>
      </c>
      <c r="E33" s="121">
        <v>3</v>
      </c>
      <c r="F33" s="131">
        <v>0</v>
      </c>
      <c r="G33" s="129" t="s">
        <v>56</v>
      </c>
      <c r="H33" s="139" t="s">
        <v>42</v>
      </c>
      <c r="I33" s="129" t="s">
        <v>57</v>
      </c>
      <c r="J33" s="145" t="s">
        <v>217</v>
      </c>
      <c r="K33" s="142">
        <v>15</v>
      </c>
      <c r="L33" s="143" t="s">
        <v>176</v>
      </c>
    </row>
    <row r="34" spans="1:12" s="90" customFormat="1" ht="72" hidden="1">
      <c r="A34" s="118">
        <v>18</v>
      </c>
      <c r="B34" s="119" t="s">
        <v>218</v>
      </c>
      <c r="C34" s="120" t="s">
        <v>219</v>
      </c>
      <c r="D34" s="119" t="s">
        <v>216</v>
      </c>
      <c r="E34" s="121">
        <v>8</v>
      </c>
      <c r="F34" s="131">
        <v>0</v>
      </c>
      <c r="G34" s="129" t="s">
        <v>56</v>
      </c>
      <c r="H34" s="139" t="s">
        <v>42</v>
      </c>
      <c r="I34" s="129" t="s">
        <v>57</v>
      </c>
      <c r="J34" s="145" t="s">
        <v>217</v>
      </c>
      <c r="K34" s="142">
        <v>40</v>
      </c>
      <c r="L34" s="143" t="s">
        <v>176</v>
      </c>
    </row>
    <row r="35" spans="1:12" s="90" customFormat="1" ht="72" hidden="1">
      <c r="A35" s="125">
        <v>19</v>
      </c>
      <c r="B35" s="119" t="s">
        <v>220</v>
      </c>
      <c r="C35" s="120" t="s">
        <v>221</v>
      </c>
      <c r="D35" s="119" t="s">
        <v>216</v>
      </c>
      <c r="E35" s="121">
        <v>1</v>
      </c>
      <c r="F35" s="131">
        <v>0</v>
      </c>
      <c r="G35" s="129" t="s">
        <v>56</v>
      </c>
      <c r="H35" s="139" t="s">
        <v>42</v>
      </c>
      <c r="I35" s="129" t="s">
        <v>57</v>
      </c>
      <c r="J35" s="145" t="s">
        <v>217</v>
      </c>
      <c r="K35" s="142">
        <v>30</v>
      </c>
      <c r="L35" s="143" t="s">
        <v>176</v>
      </c>
    </row>
    <row r="36" spans="1:12" s="90" customFormat="1" ht="72" hidden="1">
      <c r="A36" s="118">
        <v>20</v>
      </c>
      <c r="B36" s="119" t="s">
        <v>222</v>
      </c>
      <c r="C36" s="120" t="s">
        <v>223</v>
      </c>
      <c r="D36" s="119" t="s">
        <v>216</v>
      </c>
      <c r="E36" s="121">
        <v>1</v>
      </c>
      <c r="F36" s="131">
        <v>0</v>
      </c>
      <c r="G36" s="129" t="s">
        <v>56</v>
      </c>
      <c r="H36" s="139" t="s">
        <v>42</v>
      </c>
      <c r="I36" s="129" t="s">
        <v>57</v>
      </c>
      <c r="J36" s="145" t="s">
        <v>217</v>
      </c>
      <c r="K36" s="142">
        <v>21</v>
      </c>
      <c r="L36" s="143" t="s">
        <v>176</v>
      </c>
    </row>
    <row r="37" spans="1:12" s="90" customFormat="1" ht="72" hidden="1">
      <c r="A37" s="118">
        <v>21</v>
      </c>
      <c r="B37" s="119" t="s">
        <v>224</v>
      </c>
      <c r="C37" s="120" t="s">
        <v>225</v>
      </c>
      <c r="D37" s="119" t="s">
        <v>48</v>
      </c>
      <c r="E37" s="121">
        <v>1</v>
      </c>
      <c r="F37" s="131">
        <v>0</v>
      </c>
      <c r="G37" s="129" t="s">
        <v>56</v>
      </c>
      <c r="H37" s="139" t="s">
        <v>42</v>
      </c>
      <c r="I37" s="129" t="s">
        <v>57</v>
      </c>
      <c r="J37" s="145" t="s">
        <v>213</v>
      </c>
      <c r="K37" s="142">
        <v>0.2</v>
      </c>
      <c r="L37" s="143" t="s">
        <v>176</v>
      </c>
    </row>
    <row r="38" spans="1:12" s="90" customFormat="1" ht="72" hidden="1">
      <c r="A38" s="125">
        <v>22</v>
      </c>
      <c r="B38" s="119" t="s">
        <v>226</v>
      </c>
      <c r="C38" s="120" t="s">
        <v>227</v>
      </c>
      <c r="D38" s="119" t="s">
        <v>48</v>
      </c>
      <c r="E38" s="121">
        <v>1</v>
      </c>
      <c r="F38" s="131">
        <v>0</v>
      </c>
      <c r="G38" s="129" t="s">
        <v>56</v>
      </c>
      <c r="H38" s="139" t="s">
        <v>42</v>
      </c>
      <c r="I38" s="129" t="s">
        <v>57</v>
      </c>
      <c r="J38" s="145" t="s">
        <v>172</v>
      </c>
      <c r="K38" s="142">
        <v>0.3</v>
      </c>
      <c r="L38" s="143" t="s">
        <v>176</v>
      </c>
    </row>
    <row r="39" spans="1:12" s="90" customFormat="1" ht="72" hidden="1">
      <c r="A39" s="118">
        <v>23</v>
      </c>
      <c r="B39" s="119" t="s">
        <v>228</v>
      </c>
      <c r="C39" s="120" t="s">
        <v>229</v>
      </c>
      <c r="D39" s="119" t="s">
        <v>83</v>
      </c>
      <c r="E39" s="121">
        <v>1</v>
      </c>
      <c r="F39" s="131">
        <v>0</v>
      </c>
      <c r="G39" s="129" t="s">
        <v>56</v>
      </c>
      <c r="H39" s="139" t="s">
        <v>42</v>
      </c>
      <c r="I39" s="129" t="s">
        <v>57</v>
      </c>
      <c r="J39" s="145" t="s">
        <v>172</v>
      </c>
      <c r="K39" s="142">
        <v>1</v>
      </c>
      <c r="L39" s="143" t="s">
        <v>176</v>
      </c>
    </row>
    <row r="40" spans="1:12" s="90" customFormat="1" ht="72" hidden="1">
      <c r="A40" s="118">
        <v>24</v>
      </c>
      <c r="B40" s="119" t="s">
        <v>230</v>
      </c>
      <c r="C40" s="120" t="s">
        <v>231</v>
      </c>
      <c r="D40" s="119" t="s">
        <v>48</v>
      </c>
      <c r="E40" s="121">
        <v>2</v>
      </c>
      <c r="F40" s="131">
        <v>0</v>
      </c>
      <c r="G40" s="129" t="s">
        <v>56</v>
      </c>
      <c r="H40" s="139" t="s">
        <v>42</v>
      </c>
      <c r="I40" s="129" t="s">
        <v>57</v>
      </c>
      <c r="J40" s="145" t="s">
        <v>172</v>
      </c>
      <c r="K40" s="142">
        <v>0.5</v>
      </c>
      <c r="L40" s="143" t="s">
        <v>176</v>
      </c>
    </row>
    <row r="41" spans="1:12" s="90" customFormat="1" ht="72" hidden="1">
      <c r="A41" s="125">
        <v>25</v>
      </c>
      <c r="B41" s="119" t="s">
        <v>232</v>
      </c>
      <c r="C41" s="120" t="s">
        <v>233</v>
      </c>
      <c r="D41" s="119" t="s">
        <v>48</v>
      </c>
      <c r="E41" s="121">
        <v>14</v>
      </c>
      <c r="F41" s="131">
        <v>0</v>
      </c>
      <c r="G41" s="129" t="s">
        <v>56</v>
      </c>
      <c r="H41" s="139" t="s">
        <v>42</v>
      </c>
      <c r="I41" s="129" t="s">
        <v>57</v>
      </c>
      <c r="J41" s="145" t="s">
        <v>172</v>
      </c>
      <c r="K41" s="142">
        <v>28</v>
      </c>
      <c r="L41" s="143" t="s">
        <v>176</v>
      </c>
    </row>
    <row r="42" spans="1:12" s="90" customFormat="1" ht="72" hidden="1">
      <c r="A42" s="118">
        <v>26</v>
      </c>
      <c r="B42" s="119" t="s">
        <v>234</v>
      </c>
      <c r="C42" s="120" t="s">
        <v>235</v>
      </c>
      <c r="D42" s="119" t="s">
        <v>48</v>
      </c>
      <c r="E42" s="121">
        <v>1</v>
      </c>
      <c r="F42" s="131">
        <v>0</v>
      </c>
      <c r="G42" s="129" t="s">
        <v>56</v>
      </c>
      <c r="H42" s="139" t="s">
        <v>42</v>
      </c>
      <c r="I42" s="129" t="s">
        <v>57</v>
      </c>
      <c r="J42" s="145" t="s">
        <v>172</v>
      </c>
      <c r="K42" s="142">
        <v>2</v>
      </c>
      <c r="L42" s="143" t="s">
        <v>176</v>
      </c>
    </row>
    <row r="43" spans="1:12" s="90" customFormat="1" ht="72" hidden="1">
      <c r="A43" s="118">
        <v>27</v>
      </c>
      <c r="B43" s="119" t="s">
        <v>236</v>
      </c>
      <c r="C43" s="120" t="s">
        <v>237</v>
      </c>
      <c r="D43" s="119" t="s">
        <v>48</v>
      </c>
      <c r="E43" s="121">
        <v>1</v>
      </c>
      <c r="F43" s="131">
        <v>0</v>
      </c>
      <c r="G43" s="129" t="s">
        <v>56</v>
      </c>
      <c r="H43" s="139" t="s">
        <v>42</v>
      </c>
      <c r="I43" s="129" t="s">
        <v>57</v>
      </c>
      <c r="J43" s="145" t="s">
        <v>238</v>
      </c>
      <c r="K43" s="142">
        <v>0.3</v>
      </c>
      <c r="L43" s="143" t="s">
        <v>176</v>
      </c>
    </row>
    <row r="44" spans="1:12" s="90" customFormat="1" ht="72" hidden="1">
      <c r="A44" s="125">
        <v>28</v>
      </c>
      <c r="B44" s="119" t="s">
        <v>239</v>
      </c>
      <c r="C44" s="120" t="s">
        <v>240</v>
      </c>
      <c r="D44" s="119" t="s">
        <v>83</v>
      </c>
      <c r="E44" s="121">
        <v>1</v>
      </c>
      <c r="F44" s="131">
        <v>0</v>
      </c>
      <c r="G44" s="129" t="s">
        <v>56</v>
      </c>
      <c r="H44" s="139" t="s">
        <v>42</v>
      </c>
      <c r="I44" s="129" t="s">
        <v>57</v>
      </c>
      <c r="J44" s="145" t="s">
        <v>172</v>
      </c>
      <c r="K44" s="142">
        <v>0.3</v>
      </c>
      <c r="L44" s="143" t="s">
        <v>176</v>
      </c>
    </row>
    <row r="45" spans="1:12" s="90" customFormat="1" ht="72" hidden="1">
      <c r="A45" s="118">
        <v>29</v>
      </c>
      <c r="B45" s="119" t="s">
        <v>241</v>
      </c>
      <c r="C45" s="120" t="s">
        <v>242</v>
      </c>
      <c r="D45" s="119" t="s">
        <v>83</v>
      </c>
      <c r="E45" s="121">
        <v>2</v>
      </c>
      <c r="F45" s="131">
        <v>0</v>
      </c>
      <c r="G45" s="129" t="s">
        <v>56</v>
      </c>
      <c r="H45" s="139" t="s">
        <v>42</v>
      </c>
      <c r="I45" s="129" t="s">
        <v>57</v>
      </c>
      <c r="J45" s="145" t="s">
        <v>172</v>
      </c>
      <c r="K45" s="142">
        <v>10</v>
      </c>
      <c r="L45" s="143" t="s">
        <v>176</v>
      </c>
    </row>
    <row r="46" spans="1:12" s="90" customFormat="1" ht="72" hidden="1">
      <c r="A46" s="118">
        <v>30</v>
      </c>
      <c r="B46" s="119" t="s">
        <v>243</v>
      </c>
      <c r="C46" s="120" t="s">
        <v>244</v>
      </c>
      <c r="D46" s="119" t="s">
        <v>83</v>
      </c>
      <c r="E46" s="121">
        <v>4</v>
      </c>
      <c r="F46" s="131">
        <v>0</v>
      </c>
      <c r="G46" s="129" t="s">
        <v>56</v>
      </c>
      <c r="H46" s="139" t="s">
        <v>42</v>
      </c>
      <c r="I46" s="129" t="s">
        <v>57</v>
      </c>
      <c r="J46" s="145" t="s">
        <v>172</v>
      </c>
      <c r="K46" s="142">
        <v>6</v>
      </c>
      <c r="L46" s="143" t="s">
        <v>176</v>
      </c>
    </row>
    <row r="47" spans="1:12" s="90" customFormat="1" ht="72" hidden="1">
      <c r="A47" s="125">
        <v>31</v>
      </c>
      <c r="B47" s="119" t="s">
        <v>245</v>
      </c>
      <c r="C47" s="120" t="s">
        <v>246</v>
      </c>
      <c r="D47" s="119" t="s">
        <v>48</v>
      </c>
      <c r="E47" s="121">
        <v>1</v>
      </c>
      <c r="F47" s="131">
        <v>0</v>
      </c>
      <c r="G47" s="129" t="s">
        <v>56</v>
      </c>
      <c r="H47" s="139" t="s">
        <v>42</v>
      </c>
      <c r="I47" s="129" t="s">
        <v>57</v>
      </c>
      <c r="J47" s="145" t="s">
        <v>172</v>
      </c>
      <c r="K47" s="142">
        <v>3</v>
      </c>
      <c r="L47" s="143" t="s">
        <v>176</v>
      </c>
    </row>
    <row r="48" spans="1:12" s="90" customFormat="1" ht="72" hidden="1">
      <c r="A48" s="118">
        <v>32</v>
      </c>
      <c r="B48" s="119" t="s">
        <v>247</v>
      </c>
      <c r="C48" s="120" t="s">
        <v>248</v>
      </c>
      <c r="D48" s="119" t="s">
        <v>48</v>
      </c>
      <c r="E48" s="121">
        <v>1</v>
      </c>
      <c r="F48" s="131">
        <v>0</v>
      </c>
      <c r="G48" s="129" t="s">
        <v>56</v>
      </c>
      <c r="H48" s="139" t="s">
        <v>42</v>
      </c>
      <c r="I48" s="129" t="s">
        <v>57</v>
      </c>
      <c r="J48" s="145" t="s">
        <v>172</v>
      </c>
      <c r="K48" s="142">
        <v>3</v>
      </c>
      <c r="L48" s="143" t="s">
        <v>176</v>
      </c>
    </row>
    <row r="49" spans="1:13" s="90" customFormat="1" ht="72" hidden="1">
      <c r="A49" s="118">
        <v>33</v>
      </c>
      <c r="B49" s="114" t="s">
        <v>249</v>
      </c>
      <c r="C49" s="115" t="s">
        <v>250</v>
      </c>
      <c r="D49" s="114" t="s">
        <v>48</v>
      </c>
      <c r="E49" s="116">
        <v>22</v>
      </c>
      <c r="F49" s="132">
        <v>0</v>
      </c>
      <c r="G49" s="129" t="s">
        <v>56</v>
      </c>
      <c r="H49" s="139" t="s">
        <v>42</v>
      </c>
      <c r="I49" s="129" t="s">
        <v>57</v>
      </c>
      <c r="J49" s="141" t="s">
        <v>172</v>
      </c>
      <c r="K49" s="142">
        <v>330</v>
      </c>
      <c r="L49" s="143" t="s">
        <v>176</v>
      </c>
    </row>
    <row r="50" spans="1:13" s="95" customFormat="1" ht="17.399999999999999" hidden="1">
      <c r="A50" s="395" t="s">
        <v>251</v>
      </c>
      <c r="B50" s="396"/>
      <c r="C50" s="396"/>
      <c r="D50" s="397"/>
      <c r="E50" s="111"/>
      <c r="F50" s="112"/>
      <c r="G50" s="112"/>
      <c r="H50" s="112"/>
      <c r="I50" s="112"/>
      <c r="J50" s="112"/>
      <c r="K50" s="112">
        <f t="shared" ref="K50" si="4">SUM(K51:K83)</f>
        <v>1704.0699999999997</v>
      </c>
      <c r="L50" s="148"/>
    </row>
    <row r="51" spans="1:13" s="90" customFormat="1" ht="72" hidden="1">
      <c r="A51" s="125">
        <v>34</v>
      </c>
      <c r="B51" s="126" t="s">
        <v>182</v>
      </c>
      <c r="C51" s="127" t="s">
        <v>183</v>
      </c>
      <c r="D51" s="126" t="s">
        <v>180</v>
      </c>
      <c r="E51" s="128">
        <v>1.6</v>
      </c>
      <c r="F51" s="130">
        <v>0</v>
      </c>
      <c r="G51" s="129" t="s">
        <v>56</v>
      </c>
      <c r="H51" s="139" t="s">
        <v>42</v>
      </c>
      <c r="I51" s="129" t="s">
        <v>57</v>
      </c>
      <c r="J51" s="149" t="s">
        <v>181</v>
      </c>
      <c r="K51" s="142">
        <v>1.6</v>
      </c>
      <c r="L51" s="143" t="s">
        <v>176</v>
      </c>
    </row>
    <row r="52" spans="1:13" s="90" customFormat="1" ht="72" hidden="1">
      <c r="A52" s="118">
        <v>35</v>
      </c>
      <c r="B52" s="119" t="s">
        <v>252</v>
      </c>
      <c r="C52" s="120" t="s">
        <v>253</v>
      </c>
      <c r="D52" s="119" t="s">
        <v>40</v>
      </c>
      <c r="E52" s="121">
        <v>1560</v>
      </c>
      <c r="F52" s="131">
        <v>0</v>
      </c>
      <c r="G52" s="129" t="s">
        <v>56</v>
      </c>
      <c r="H52" s="139" t="s">
        <v>42</v>
      </c>
      <c r="I52" s="129" t="s">
        <v>57</v>
      </c>
      <c r="J52" s="145" t="s">
        <v>254</v>
      </c>
      <c r="K52" s="142">
        <f>E52</f>
        <v>1560</v>
      </c>
      <c r="L52" s="143" t="s">
        <v>176</v>
      </c>
    </row>
    <row r="53" spans="1:13" s="90" customFormat="1" ht="72">
      <c r="A53" s="118">
        <v>36</v>
      </c>
      <c r="B53" s="119" t="s">
        <v>184</v>
      </c>
      <c r="C53" s="120" t="s">
        <v>185</v>
      </c>
      <c r="D53" s="119" t="s">
        <v>40</v>
      </c>
      <c r="E53" s="121">
        <v>40</v>
      </c>
      <c r="F53" s="131">
        <v>0</v>
      </c>
      <c r="G53" s="129" t="s">
        <v>56</v>
      </c>
      <c r="H53" s="139" t="s">
        <v>42</v>
      </c>
      <c r="I53" s="129" t="s">
        <v>57</v>
      </c>
      <c r="J53" s="145" t="s">
        <v>186</v>
      </c>
      <c r="K53" s="142">
        <f>E53</f>
        <v>40</v>
      </c>
      <c r="L53" s="317" t="s">
        <v>187</v>
      </c>
      <c r="M53" s="90" t="s">
        <v>188</v>
      </c>
    </row>
    <row r="54" spans="1:13" s="90" customFormat="1" ht="72" hidden="1">
      <c r="A54" s="125">
        <v>37</v>
      </c>
      <c r="B54" s="119" t="s">
        <v>255</v>
      </c>
      <c r="C54" s="120" t="s">
        <v>256</v>
      </c>
      <c r="D54" s="119" t="s">
        <v>257</v>
      </c>
      <c r="E54" s="121">
        <v>2</v>
      </c>
      <c r="F54" s="131">
        <v>0</v>
      </c>
      <c r="G54" s="129" t="s">
        <v>56</v>
      </c>
      <c r="H54" s="139" t="s">
        <v>42</v>
      </c>
      <c r="I54" s="129" t="s">
        <v>57</v>
      </c>
      <c r="J54" s="145" t="s">
        <v>213</v>
      </c>
      <c r="K54" s="142">
        <v>2</v>
      </c>
      <c r="L54" s="143" t="s">
        <v>176</v>
      </c>
    </row>
    <row r="55" spans="1:13" s="90" customFormat="1" ht="72" hidden="1">
      <c r="A55" s="118">
        <v>38</v>
      </c>
      <c r="B55" s="119" t="s">
        <v>258</v>
      </c>
      <c r="C55" s="120" t="s">
        <v>259</v>
      </c>
      <c r="D55" s="119" t="s">
        <v>83</v>
      </c>
      <c r="E55" s="121">
        <v>1</v>
      </c>
      <c r="F55" s="131">
        <v>0</v>
      </c>
      <c r="G55" s="129" t="s">
        <v>56</v>
      </c>
      <c r="H55" s="139" t="s">
        <v>42</v>
      </c>
      <c r="I55" s="129" t="s">
        <v>57</v>
      </c>
      <c r="J55" s="151" t="s">
        <v>172</v>
      </c>
      <c r="K55" s="142">
        <v>0.2</v>
      </c>
      <c r="L55" s="143" t="s">
        <v>176</v>
      </c>
    </row>
    <row r="56" spans="1:13" s="90" customFormat="1" ht="72" hidden="1">
      <c r="A56" s="118">
        <v>39</v>
      </c>
      <c r="B56" s="119" t="s">
        <v>260</v>
      </c>
      <c r="C56" s="120" t="s">
        <v>261</v>
      </c>
      <c r="D56" s="119" t="s">
        <v>48</v>
      </c>
      <c r="E56" s="121">
        <v>1</v>
      </c>
      <c r="F56" s="131">
        <v>0</v>
      </c>
      <c r="G56" s="129" t="s">
        <v>56</v>
      </c>
      <c r="H56" s="139" t="s">
        <v>42</v>
      </c>
      <c r="I56" s="129" t="s">
        <v>57</v>
      </c>
      <c r="J56" s="151" t="s">
        <v>172</v>
      </c>
      <c r="K56" s="142">
        <v>0.5</v>
      </c>
      <c r="L56" s="143" t="s">
        <v>176</v>
      </c>
    </row>
    <row r="57" spans="1:13" s="90" customFormat="1" ht="72" hidden="1">
      <c r="A57" s="125">
        <v>40</v>
      </c>
      <c r="B57" s="119" t="s">
        <v>262</v>
      </c>
      <c r="C57" s="120" t="s">
        <v>263</v>
      </c>
      <c r="D57" s="119" t="s">
        <v>83</v>
      </c>
      <c r="E57" s="121">
        <v>2</v>
      </c>
      <c r="F57" s="131">
        <v>0</v>
      </c>
      <c r="G57" s="129" t="s">
        <v>56</v>
      </c>
      <c r="H57" s="139" t="s">
        <v>42</v>
      </c>
      <c r="I57" s="129" t="s">
        <v>57</v>
      </c>
      <c r="J57" s="151" t="s">
        <v>172</v>
      </c>
      <c r="K57" s="142">
        <v>5.2</v>
      </c>
      <c r="L57" s="143" t="s">
        <v>176</v>
      </c>
    </row>
    <row r="58" spans="1:13" s="90" customFormat="1" ht="72" hidden="1">
      <c r="A58" s="118">
        <v>41</v>
      </c>
      <c r="B58" s="119" t="s">
        <v>264</v>
      </c>
      <c r="C58" s="120" t="s">
        <v>265</v>
      </c>
      <c r="D58" s="119" t="s">
        <v>48</v>
      </c>
      <c r="E58" s="121">
        <v>3</v>
      </c>
      <c r="F58" s="131">
        <v>0</v>
      </c>
      <c r="G58" s="129" t="s">
        <v>56</v>
      </c>
      <c r="H58" s="139" t="s">
        <v>42</v>
      </c>
      <c r="I58" s="129" t="s">
        <v>57</v>
      </c>
      <c r="J58" s="151" t="s">
        <v>197</v>
      </c>
      <c r="K58" s="142">
        <v>0.3</v>
      </c>
      <c r="L58" s="143" t="s">
        <v>176</v>
      </c>
    </row>
    <row r="59" spans="1:13" s="90" customFormat="1" ht="72" hidden="1">
      <c r="A59" s="118">
        <v>42</v>
      </c>
      <c r="B59" s="119" t="s">
        <v>266</v>
      </c>
      <c r="C59" s="120" t="s">
        <v>267</v>
      </c>
      <c r="D59" s="119" t="s">
        <v>48</v>
      </c>
      <c r="E59" s="121">
        <v>8</v>
      </c>
      <c r="F59" s="131">
        <v>0.01</v>
      </c>
      <c r="G59" s="129" t="s">
        <v>56</v>
      </c>
      <c r="H59" s="139" t="s">
        <v>42</v>
      </c>
      <c r="I59" s="129" t="s">
        <v>57</v>
      </c>
      <c r="J59" s="151" t="s">
        <v>197</v>
      </c>
      <c r="K59" s="142">
        <v>0.8</v>
      </c>
      <c r="L59" s="143" t="s">
        <v>176</v>
      </c>
    </row>
    <row r="60" spans="1:13" s="90" customFormat="1" ht="72" hidden="1">
      <c r="A60" s="125">
        <v>43</v>
      </c>
      <c r="B60" s="119" t="s">
        <v>268</v>
      </c>
      <c r="C60" s="120" t="s">
        <v>269</v>
      </c>
      <c r="D60" s="119" t="s">
        <v>83</v>
      </c>
      <c r="E60" s="121">
        <v>5</v>
      </c>
      <c r="F60" s="131">
        <v>0</v>
      </c>
      <c r="G60" s="129" t="s">
        <v>56</v>
      </c>
      <c r="H60" s="139" t="s">
        <v>42</v>
      </c>
      <c r="I60" s="129" t="s">
        <v>57</v>
      </c>
      <c r="J60" s="151" t="s">
        <v>197</v>
      </c>
      <c r="K60" s="142">
        <v>5</v>
      </c>
      <c r="L60" s="143" t="s">
        <v>176</v>
      </c>
    </row>
    <row r="61" spans="1:13" s="90" customFormat="1" ht="72" hidden="1">
      <c r="A61" s="118">
        <v>44</v>
      </c>
      <c r="B61" s="119" t="s">
        <v>270</v>
      </c>
      <c r="C61" s="120" t="s">
        <v>271</v>
      </c>
      <c r="D61" s="119" t="s">
        <v>48</v>
      </c>
      <c r="E61" s="121">
        <v>4</v>
      </c>
      <c r="F61" s="131">
        <v>0</v>
      </c>
      <c r="G61" s="129" t="s">
        <v>56</v>
      </c>
      <c r="H61" s="139" t="s">
        <v>42</v>
      </c>
      <c r="I61" s="129" t="s">
        <v>57</v>
      </c>
      <c r="J61" s="152" t="s">
        <v>172</v>
      </c>
      <c r="K61" s="142">
        <v>1</v>
      </c>
      <c r="L61" s="143" t="s">
        <v>176</v>
      </c>
    </row>
    <row r="62" spans="1:13" s="90" customFormat="1" ht="72" hidden="1">
      <c r="A62" s="118">
        <v>45</v>
      </c>
      <c r="B62" s="119" t="s">
        <v>200</v>
      </c>
      <c r="C62" s="120" t="s">
        <v>201</v>
      </c>
      <c r="D62" s="119" t="s">
        <v>48</v>
      </c>
      <c r="E62" s="121">
        <v>2</v>
      </c>
      <c r="F62" s="131">
        <v>0</v>
      </c>
      <c r="G62" s="129" t="s">
        <v>56</v>
      </c>
      <c r="H62" s="139" t="s">
        <v>42</v>
      </c>
      <c r="I62" s="129" t="s">
        <v>57</v>
      </c>
      <c r="J62" s="152" t="s">
        <v>172</v>
      </c>
      <c r="K62" s="142">
        <v>0.1</v>
      </c>
      <c r="L62" s="143" t="s">
        <v>176</v>
      </c>
    </row>
    <row r="63" spans="1:13" s="90" customFormat="1" ht="72" hidden="1">
      <c r="A63" s="125">
        <v>46</v>
      </c>
      <c r="B63" s="119" t="s">
        <v>272</v>
      </c>
      <c r="C63" s="120" t="s">
        <v>273</v>
      </c>
      <c r="D63" s="119" t="s">
        <v>48</v>
      </c>
      <c r="E63" s="121">
        <v>11</v>
      </c>
      <c r="F63" s="131">
        <v>0</v>
      </c>
      <c r="G63" s="129" t="s">
        <v>56</v>
      </c>
      <c r="H63" s="139" t="s">
        <v>42</v>
      </c>
      <c r="I63" s="129" t="s">
        <v>57</v>
      </c>
      <c r="J63" s="151" t="s">
        <v>274</v>
      </c>
      <c r="K63" s="142">
        <v>0.8</v>
      </c>
      <c r="L63" s="143" t="s">
        <v>176</v>
      </c>
    </row>
    <row r="64" spans="1:13" s="90" customFormat="1" ht="72" hidden="1">
      <c r="A64" s="118">
        <v>47</v>
      </c>
      <c r="B64" s="119" t="s">
        <v>275</v>
      </c>
      <c r="C64" s="120" t="s">
        <v>276</v>
      </c>
      <c r="D64" s="119" t="s">
        <v>48</v>
      </c>
      <c r="E64" s="121">
        <v>1</v>
      </c>
      <c r="F64" s="131">
        <v>0</v>
      </c>
      <c r="G64" s="129" t="s">
        <v>56</v>
      </c>
      <c r="H64" s="139" t="s">
        <v>42</v>
      </c>
      <c r="I64" s="129" t="s">
        <v>57</v>
      </c>
      <c r="J64" s="151" t="s">
        <v>172</v>
      </c>
      <c r="K64" s="142">
        <v>2</v>
      </c>
      <c r="L64" s="143" t="s">
        <v>176</v>
      </c>
    </row>
    <row r="65" spans="1:12" s="90" customFormat="1" ht="72" hidden="1">
      <c r="A65" s="118">
        <v>48</v>
      </c>
      <c r="B65" s="119" t="s">
        <v>214</v>
      </c>
      <c r="C65" s="120" t="s">
        <v>215</v>
      </c>
      <c r="D65" s="119" t="s">
        <v>216</v>
      </c>
      <c r="E65" s="121">
        <v>3</v>
      </c>
      <c r="F65" s="131">
        <v>0</v>
      </c>
      <c r="G65" s="129" t="s">
        <v>56</v>
      </c>
      <c r="H65" s="139" t="s">
        <v>42</v>
      </c>
      <c r="I65" s="129" t="s">
        <v>57</v>
      </c>
      <c r="J65" s="151" t="s">
        <v>217</v>
      </c>
      <c r="K65" s="142">
        <v>15</v>
      </c>
      <c r="L65" s="143" t="s">
        <v>176</v>
      </c>
    </row>
    <row r="66" spans="1:12" s="90" customFormat="1" ht="72" hidden="1">
      <c r="A66" s="125">
        <v>49</v>
      </c>
      <c r="B66" s="119" t="s">
        <v>277</v>
      </c>
      <c r="C66" s="120" t="s">
        <v>278</v>
      </c>
      <c r="D66" s="119" t="s">
        <v>48</v>
      </c>
      <c r="E66" s="121">
        <v>3</v>
      </c>
      <c r="F66" s="131">
        <v>0</v>
      </c>
      <c r="G66" s="129" t="s">
        <v>56</v>
      </c>
      <c r="H66" s="139" t="s">
        <v>42</v>
      </c>
      <c r="I66" s="129" t="s">
        <v>57</v>
      </c>
      <c r="J66" s="151" t="s">
        <v>213</v>
      </c>
      <c r="K66" s="142">
        <v>0.9</v>
      </c>
      <c r="L66" s="143" t="s">
        <v>176</v>
      </c>
    </row>
    <row r="67" spans="1:12" s="90" customFormat="1" ht="72" hidden="1">
      <c r="A67" s="118">
        <v>50</v>
      </c>
      <c r="B67" s="119" t="s">
        <v>279</v>
      </c>
      <c r="C67" s="120" t="s">
        <v>280</v>
      </c>
      <c r="D67" s="119" t="s">
        <v>48</v>
      </c>
      <c r="E67" s="121">
        <v>2</v>
      </c>
      <c r="F67" s="131">
        <v>0</v>
      </c>
      <c r="G67" s="129" t="s">
        <v>56</v>
      </c>
      <c r="H67" s="139" t="s">
        <v>42</v>
      </c>
      <c r="I67" s="129" t="s">
        <v>57</v>
      </c>
      <c r="J67" s="152" t="s">
        <v>172</v>
      </c>
      <c r="K67" s="142">
        <v>10</v>
      </c>
      <c r="L67" s="143" t="s">
        <v>176</v>
      </c>
    </row>
    <row r="68" spans="1:12" s="90" customFormat="1" ht="72" hidden="1">
      <c r="A68" s="118">
        <v>51</v>
      </c>
      <c r="B68" s="119" t="s">
        <v>281</v>
      </c>
      <c r="C68" s="120" t="s">
        <v>282</v>
      </c>
      <c r="D68" s="119" t="s">
        <v>48</v>
      </c>
      <c r="E68" s="121">
        <v>1</v>
      </c>
      <c r="F68" s="131">
        <v>0</v>
      </c>
      <c r="G68" s="129" t="s">
        <v>56</v>
      </c>
      <c r="H68" s="139" t="s">
        <v>42</v>
      </c>
      <c r="I68" s="129" t="s">
        <v>57</v>
      </c>
      <c r="J68" s="154" t="s">
        <v>172</v>
      </c>
      <c r="K68" s="142">
        <v>1.5</v>
      </c>
      <c r="L68" s="143" t="s">
        <v>176</v>
      </c>
    </row>
    <row r="69" spans="1:12" s="90" customFormat="1" ht="72" hidden="1">
      <c r="A69" s="125">
        <v>52</v>
      </c>
      <c r="B69" s="119" t="s">
        <v>283</v>
      </c>
      <c r="C69" s="120" t="s">
        <v>284</v>
      </c>
      <c r="D69" s="119" t="s">
        <v>48</v>
      </c>
      <c r="E69" s="121">
        <v>4</v>
      </c>
      <c r="F69" s="131">
        <v>0</v>
      </c>
      <c r="G69" s="129" t="s">
        <v>56</v>
      </c>
      <c r="H69" s="139" t="s">
        <v>42</v>
      </c>
      <c r="I69" s="129" t="s">
        <v>57</v>
      </c>
      <c r="J69" s="154" t="s">
        <v>172</v>
      </c>
      <c r="K69" s="142">
        <v>1.2</v>
      </c>
      <c r="L69" s="143" t="s">
        <v>176</v>
      </c>
    </row>
    <row r="70" spans="1:12" s="90" customFormat="1" ht="72" hidden="1">
      <c r="A70" s="118">
        <v>53</v>
      </c>
      <c r="B70" s="119" t="s">
        <v>285</v>
      </c>
      <c r="C70" s="120" t="s">
        <v>286</v>
      </c>
      <c r="D70" s="119" t="s">
        <v>48</v>
      </c>
      <c r="E70" s="121">
        <v>1</v>
      </c>
      <c r="F70" s="131">
        <v>0</v>
      </c>
      <c r="G70" s="129" t="s">
        <v>56</v>
      </c>
      <c r="H70" s="139" t="s">
        <v>42</v>
      </c>
      <c r="I70" s="129" t="s">
        <v>57</v>
      </c>
      <c r="J70" s="154" t="s">
        <v>172</v>
      </c>
      <c r="K70" s="142">
        <v>0.01</v>
      </c>
      <c r="L70" s="143" t="s">
        <v>176</v>
      </c>
    </row>
    <row r="71" spans="1:12" s="90" customFormat="1" ht="72" hidden="1">
      <c r="A71" s="118">
        <v>54</v>
      </c>
      <c r="B71" s="119" t="s">
        <v>287</v>
      </c>
      <c r="C71" s="120" t="s">
        <v>288</v>
      </c>
      <c r="D71" s="119" t="s">
        <v>48</v>
      </c>
      <c r="E71" s="121">
        <v>2</v>
      </c>
      <c r="F71" s="131">
        <v>0</v>
      </c>
      <c r="G71" s="129" t="s">
        <v>56</v>
      </c>
      <c r="H71" s="139" t="s">
        <v>42</v>
      </c>
      <c r="I71" s="129" t="s">
        <v>57</v>
      </c>
      <c r="J71" s="151" t="s">
        <v>172</v>
      </c>
      <c r="K71" s="142">
        <v>0.4</v>
      </c>
      <c r="L71" s="143" t="s">
        <v>176</v>
      </c>
    </row>
    <row r="72" spans="1:12" s="90" customFormat="1" ht="72" hidden="1">
      <c r="A72" s="125">
        <v>55</v>
      </c>
      <c r="B72" s="119" t="s">
        <v>289</v>
      </c>
      <c r="C72" s="120" t="s">
        <v>290</v>
      </c>
      <c r="D72" s="119" t="s">
        <v>48</v>
      </c>
      <c r="E72" s="121">
        <v>1</v>
      </c>
      <c r="F72" s="131">
        <v>0</v>
      </c>
      <c r="G72" s="129" t="s">
        <v>56</v>
      </c>
      <c r="H72" s="139" t="s">
        <v>42</v>
      </c>
      <c r="I72" s="129" t="s">
        <v>57</v>
      </c>
      <c r="J72" s="151" t="s">
        <v>172</v>
      </c>
      <c r="K72" s="142">
        <v>0.1</v>
      </c>
      <c r="L72" s="143" t="s">
        <v>176</v>
      </c>
    </row>
    <row r="73" spans="1:12" s="90" customFormat="1" ht="72" hidden="1">
      <c r="A73" s="118">
        <v>56</v>
      </c>
      <c r="B73" s="119" t="s">
        <v>291</v>
      </c>
      <c r="C73" s="120" t="s">
        <v>292</v>
      </c>
      <c r="D73" s="119" t="s">
        <v>48</v>
      </c>
      <c r="E73" s="121">
        <v>2</v>
      </c>
      <c r="F73" s="131">
        <v>0</v>
      </c>
      <c r="G73" s="129" t="s">
        <v>56</v>
      </c>
      <c r="H73" s="139" t="s">
        <v>42</v>
      </c>
      <c r="I73" s="129" t="s">
        <v>57</v>
      </c>
      <c r="J73" s="151" t="s">
        <v>172</v>
      </c>
      <c r="K73" s="142">
        <v>0.02</v>
      </c>
      <c r="L73" s="143" t="s">
        <v>176</v>
      </c>
    </row>
    <row r="74" spans="1:12" s="90" customFormat="1" ht="72" hidden="1">
      <c r="A74" s="118">
        <v>57</v>
      </c>
      <c r="B74" s="119" t="s">
        <v>232</v>
      </c>
      <c r="C74" s="120" t="s">
        <v>233</v>
      </c>
      <c r="D74" s="119" t="s">
        <v>48</v>
      </c>
      <c r="E74" s="121">
        <v>6</v>
      </c>
      <c r="F74" s="131">
        <v>0</v>
      </c>
      <c r="G74" s="129" t="s">
        <v>56</v>
      </c>
      <c r="H74" s="139" t="s">
        <v>42</v>
      </c>
      <c r="I74" s="129" t="s">
        <v>57</v>
      </c>
      <c r="J74" s="151" t="s">
        <v>172</v>
      </c>
      <c r="K74" s="142">
        <v>15</v>
      </c>
      <c r="L74" s="143" t="s">
        <v>176</v>
      </c>
    </row>
    <row r="75" spans="1:12" s="90" customFormat="1" ht="72" hidden="1">
      <c r="A75" s="125">
        <v>58</v>
      </c>
      <c r="B75" s="119" t="s">
        <v>234</v>
      </c>
      <c r="C75" s="120" t="s">
        <v>235</v>
      </c>
      <c r="D75" s="119" t="s">
        <v>48</v>
      </c>
      <c r="E75" s="121">
        <v>5</v>
      </c>
      <c r="F75" s="131">
        <v>0</v>
      </c>
      <c r="G75" s="129" t="s">
        <v>56</v>
      </c>
      <c r="H75" s="139" t="s">
        <v>42</v>
      </c>
      <c r="I75" s="129" t="s">
        <v>57</v>
      </c>
      <c r="J75" s="151" t="s">
        <v>172</v>
      </c>
      <c r="K75" s="142">
        <v>6</v>
      </c>
      <c r="L75" s="143" t="s">
        <v>176</v>
      </c>
    </row>
    <row r="76" spans="1:12" s="90" customFormat="1" ht="72" hidden="1">
      <c r="A76" s="118">
        <v>59</v>
      </c>
      <c r="B76" s="119" t="s">
        <v>293</v>
      </c>
      <c r="C76" s="120" t="s">
        <v>294</v>
      </c>
      <c r="D76" s="119" t="s">
        <v>40</v>
      </c>
      <c r="E76" s="121">
        <v>3</v>
      </c>
      <c r="F76" s="131">
        <v>0</v>
      </c>
      <c r="G76" s="129" t="s">
        <v>56</v>
      </c>
      <c r="H76" s="139" t="s">
        <v>42</v>
      </c>
      <c r="I76" s="129" t="s">
        <v>57</v>
      </c>
      <c r="J76" s="151" t="s">
        <v>213</v>
      </c>
      <c r="K76" s="142">
        <f>E76</f>
        <v>3</v>
      </c>
      <c r="L76" s="143" t="s">
        <v>176</v>
      </c>
    </row>
    <row r="77" spans="1:12" s="90" customFormat="1" ht="72" hidden="1">
      <c r="A77" s="118">
        <v>60</v>
      </c>
      <c r="B77" s="119" t="s">
        <v>295</v>
      </c>
      <c r="C77" s="120" t="s">
        <v>296</v>
      </c>
      <c r="D77" s="119" t="s">
        <v>83</v>
      </c>
      <c r="E77" s="121">
        <v>3</v>
      </c>
      <c r="F77" s="131">
        <v>0</v>
      </c>
      <c r="G77" s="129" t="s">
        <v>56</v>
      </c>
      <c r="H77" s="139" t="s">
        <v>42</v>
      </c>
      <c r="I77" s="129" t="s">
        <v>57</v>
      </c>
      <c r="J77" s="154" t="s">
        <v>172</v>
      </c>
      <c r="K77" s="142">
        <v>4</v>
      </c>
      <c r="L77" s="143" t="s">
        <v>176</v>
      </c>
    </row>
    <row r="78" spans="1:12" s="90" customFormat="1" ht="72" hidden="1">
      <c r="A78" s="125">
        <v>61</v>
      </c>
      <c r="B78" s="119" t="s">
        <v>297</v>
      </c>
      <c r="C78" s="120" t="s">
        <v>298</v>
      </c>
      <c r="D78" s="119" t="s">
        <v>48</v>
      </c>
      <c r="E78" s="121">
        <v>4</v>
      </c>
      <c r="F78" s="131">
        <v>0</v>
      </c>
      <c r="G78" s="129" t="s">
        <v>56</v>
      </c>
      <c r="H78" s="139" t="s">
        <v>42</v>
      </c>
      <c r="I78" s="129" t="s">
        <v>57</v>
      </c>
      <c r="J78" s="154" t="s">
        <v>172</v>
      </c>
      <c r="K78" s="142">
        <v>1.6</v>
      </c>
      <c r="L78" s="143" t="s">
        <v>176</v>
      </c>
    </row>
    <row r="79" spans="1:12" s="90" customFormat="1" ht="72" hidden="1">
      <c r="A79" s="118">
        <v>62</v>
      </c>
      <c r="B79" s="119" t="s">
        <v>299</v>
      </c>
      <c r="C79" s="120" t="s">
        <v>300</v>
      </c>
      <c r="D79" s="119" t="s">
        <v>48</v>
      </c>
      <c r="E79" s="121">
        <v>4</v>
      </c>
      <c r="F79" s="131">
        <v>0</v>
      </c>
      <c r="G79" s="129" t="s">
        <v>56</v>
      </c>
      <c r="H79" s="139" t="s">
        <v>42</v>
      </c>
      <c r="I79" s="129" t="s">
        <v>57</v>
      </c>
      <c r="J79" s="151" t="s">
        <v>238</v>
      </c>
      <c r="K79" s="142">
        <v>0.8</v>
      </c>
      <c r="L79" s="143" t="s">
        <v>176</v>
      </c>
    </row>
    <row r="80" spans="1:12" s="90" customFormat="1" ht="72" hidden="1">
      <c r="A80" s="118">
        <v>63</v>
      </c>
      <c r="B80" s="119" t="s">
        <v>301</v>
      </c>
      <c r="C80" s="120" t="s">
        <v>248</v>
      </c>
      <c r="D80" s="119" t="s">
        <v>48</v>
      </c>
      <c r="E80" s="121">
        <v>1</v>
      </c>
      <c r="F80" s="131">
        <v>0</v>
      </c>
      <c r="G80" s="129" t="s">
        <v>56</v>
      </c>
      <c r="H80" s="139" t="s">
        <v>42</v>
      </c>
      <c r="I80" s="129" t="s">
        <v>57</v>
      </c>
      <c r="J80" s="151" t="s">
        <v>172</v>
      </c>
      <c r="K80" s="142">
        <v>5</v>
      </c>
      <c r="L80" s="143" t="s">
        <v>176</v>
      </c>
    </row>
    <row r="81" spans="1:13" s="90" customFormat="1" ht="72" hidden="1">
      <c r="A81" s="125">
        <v>64</v>
      </c>
      <c r="B81" s="119" t="s">
        <v>249</v>
      </c>
      <c r="C81" s="120" t="s">
        <v>250</v>
      </c>
      <c r="D81" s="119" t="s">
        <v>48</v>
      </c>
      <c r="E81" s="121">
        <v>1</v>
      </c>
      <c r="F81" s="131">
        <v>0</v>
      </c>
      <c r="G81" s="129" t="s">
        <v>56</v>
      </c>
      <c r="H81" s="139" t="s">
        <v>42</v>
      </c>
      <c r="I81" s="129" t="s">
        <v>57</v>
      </c>
      <c r="J81" s="152" t="s">
        <v>172</v>
      </c>
      <c r="K81" s="142">
        <v>20</v>
      </c>
      <c r="L81" s="143" t="s">
        <v>176</v>
      </c>
    </row>
    <row r="82" spans="1:13" s="90" customFormat="1" ht="72" hidden="1">
      <c r="A82" s="118">
        <v>65</v>
      </c>
      <c r="B82" s="119" t="s">
        <v>302</v>
      </c>
      <c r="C82" s="120" t="s">
        <v>303</v>
      </c>
      <c r="D82" s="119" t="s">
        <v>48</v>
      </c>
      <c r="E82" s="121">
        <v>2</v>
      </c>
      <c r="F82" s="131">
        <v>0</v>
      </c>
      <c r="G82" s="129" t="s">
        <v>56</v>
      </c>
      <c r="H82" s="139" t="s">
        <v>42</v>
      </c>
      <c r="I82" s="129" t="s">
        <v>57</v>
      </c>
      <c r="J82" s="152" t="s">
        <v>172</v>
      </c>
      <c r="K82" s="142">
        <v>0.02</v>
      </c>
      <c r="L82" s="143" t="s">
        <v>176</v>
      </c>
    </row>
    <row r="83" spans="1:13" s="90" customFormat="1" ht="72" hidden="1">
      <c r="A83" s="118">
        <v>66</v>
      </c>
      <c r="B83" s="114" t="s">
        <v>304</v>
      </c>
      <c r="C83" s="115" t="s">
        <v>305</v>
      </c>
      <c r="D83" s="114" t="s">
        <v>48</v>
      </c>
      <c r="E83" s="116">
        <v>2</v>
      </c>
      <c r="F83" s="132">
        <v>0</v>
      </c>
      <c r="G83" s="129" t="s">
        <v>56</v>
      </c>
      <c r="H83" s="139" t="s">
        <v>42</v>
      </c>
      <c r="I83" s="129" t="s">
        <v>57</v>
      </c>
      <c r="J83" s="152" t="s">
        <v>172</v>
      </c>
      <c r="K83" s="142">
        <v>0.02</v>
      </c>
      <c r="L83" s="143" t="s">
        <v>176</v>
      </c>
    </row>
    <row r="84" spans="1:13" s="95" customFormat="1" ht="17.399999999999999" hidden="1">
      <c r="A84" s="395" t="s">
        <v>306</v>
      </c>
      <c r="B84" s="396"/>
      <c r="C84" s="396"/>
      <c r="D84" s="397"/>
      <c r="E84" s="111"/>
      <c r="F84" s="112"/>
      <c r="G84" s="112"/>
      <c r="H84" s="112"/>
      <c r="I84" s="112"/>
      <c r="J84" s="112"/>
      <c r="K84" s="155">
        <f t="shared" ref="K84" si="5">SUM(K85:K113)</f>
        <v>4425.1400000000003</v>
      </c>
      <c r="L84" s="148"/>
    </row>
    <row r="85" spans="1:13" s="90" customFormat="1" ht="72">
      <c r="A85" s="125">
        <v>67</v>
      </c>
      <c r="B85" s="126" t="s">
        <v>307</v>
      </c>
      <c r="C85" s="127" t="s">
        <v>308</v>
      </c>
      <c r="D85" s="126" t="s">
        <v>309</v>
      </c>
      <c r="E85" s="128">
        <v>5</v>
      </c>
      <c r="F85" s="130">
        <v>0</v>
      </c>
      <c r="G85" s="129" t="s">
        <v>56</v>
      </c>
      <c r="H85" s="139" t="s">
        <v>42</v>
      </c>
      <c r="I85" s="129" t="s">
        <v>57</v>
      </c>
      <c r="J85" s="151" t="s">
        <v>310</v>
      </c>
      <c r="K85" s="142">
        <v>1.5</v>
      </c>
      <c r="L85" s="323" t="s">
        <v>311</v>
      </c>
      <c r="M85" s="90" t="s">
        <v>312</v>
      </c>
    </row>
    <row r="86" spans="1:13" s="90" customFormat="1" ht="72" hidden="1">
      <c r="A86" s="118">
        <v>68</v>
      </c>
      <c r="B86" s="119" t="s">
        <v>313</v>
      </c>
      <c r="C86" s="120" t="s">
        <v>314</v>
      </c>
      <c r="D86" s="119" t="s">
        <v>40</v>
      </c>
      <c r="E86" s="121">
        <v>1000</v>
      </c>
      <c r="F86" s="131">
        <v>0</v>
      </c>
      <c r="G86" s="129" t="s">
        <v>56</v>
      </c>
      <c r="H86" s="139" t="s">
        <v>42</v>
      </c>
      <c r="I86" s="129" t="s">
        <v>57</v>
      </c>
      <c r="J86" s="151" t="s">
        <v>254</v>
      </c>
      <c r="K86" s="142">
        <f>E86</f>
        <v>1000</v>
      </c>
      <c r="L86" s="143" t="s">
        <v>176</v>
      </c>
    </row>
    <row r="87" spans="1:13" s="90" customFormat="1" ht="72">
      <c r="A87" s="118">
        <v>69</v>
      </c>
      <c r="B87" s="119" t="s">
        <v>315</v>
      </c>
      <c r="C87" s="120" t="s">
        <v>316</v>
      </c>
      <c r="D87" s="119" t="s">
        <v>48</v>
      </c>
      <c r="E87" s="121">
        <v>6</v>
      </c>
      <c r="F87" s="153">
        <v>0.02</v>
      </c>
      <c r="G87" s="129" t="s">
        <v>56</v>
      </c>
      <c r="H87" s="139" t="s">
        <v>42</v>
      </c>
      <c r="I87" s="129" t="s">
        <v>57</v>
      </c>
      <c r="J87" s="151" t="s">
        <v>317</v>
      </c>
      <c r="K87" s="142">
        <v>36</v>
      </c>
      <c r="L87" s="317" t="s">
        <v>318</v>
      </c>
      <c r="M87" s="90" t="s">
        <v>319</v>
      </c>
    </row>
    <row r="88" spans="1:13" s="90" customFormat="1" ht="72">
      <c r="A88" s="125">
        <v>70</v>
      </c>
      <c r="B88" s="119" t="s">
        <v>320</v>
      </c>
      <c r="C88" s="120" t="s">
        <v>321</v>
      </c>
      <c r="D88" s="119" t="s">
        <v>48</v>
      </c>
      <c r="E88" s="121">
        <v>6</v>
      </c>
      <c r="F88" s="153">
        <v>0.01</v>
      </c>
      <c r="G88" s="129" t="s">
        <v>56</v>
      </c>
      <c r="H88" s="139" t="s">
        <v>42</v>
      </c>
      <c r="I88" s="129" t="s">
        <v>57</v>
      </c>
      <c r="J88" s="151" t="s">
        <v>317</v>
      </c>
      <c r="K88" s="142">
        <v>48</v>
      </c>
      <c r="L88" s="317" t="s">
        <v>318</v>
      </c>
      <c r="M88" s="90" t="s">
        <v>319</v>
      </c>
    </row>
    <row r="89" spans="1:13" s="90" customFormat="1" ht="72" hidden="1">
      <c r="A89" s="118">
        <v>71</v>
      </c>
      <c r="B89" s="119" t="s">
        <v>322</v>
      </c>
      <c r="C89" s="120" t="s">
        <v>323</v>
      </c>
      <c r="D89" s="119" t="s">
        <v>48</v>
      </c>
      <c r="E89" s="121">
        <v>1</v>
      </c>
      <c r="F89" s="153">
        <v>0.01</v>
      </c>
      <c r="G89" s="129" t="s">
        <v>56</v>
      </c>
      <c r="H89" s="139" t="s">
        <v>42</v>
      </c>
      <c r="I89" s="129" t="s">
        <v>57</v>
      </c>
      <c r="J89" s="152" t="s">
        <v>172</v>
      </c>
      <c r="K89" s="142">
        <v>540</v>
      </c>
      <c r="L89" s="143" t="s">
        <v>176</v>
      </c>
    </row>
    <row r="90" spans="1:13" s="90" customFormat="1" ht="72">
      <c r="A90" s="118">
        <v>72</v>
      </c>
      <c r="B90" s="119" t="s">
        <v>324</v>
      </c>
      <c r="C90" s="120" t="s">
        <v>325</v>
      </c>
      <c r="D90" s="119" t="s">
        <v>48</v>
      </c>
      <c r="E90" s="121">
        <v>3</v>
      </c>
      <c r="F90" s="153">
        <v>0.01</v>
      </c>
      <c r="G90" s="129" t="s">
        <v>56</v>
      </c>
      <c r="H90" s="139" t="s">
        <v>42</v>
      </c>
      <c r="I90" s="129" t="s">
        <v>57</v>
      </c>
      <c r="J90" s="156" t="s">
        <v>317</v>
      </c>
      <c r="K90" s="142">
        <v>45</v>
      </c>
      <c r="L90" s="317" t="s">
        <v>318</v>
      </c>
      <c r="M90" s="90" t="s">
        <v>319</v>
      </c>
    </row>
    <row r="91" spans="1:13" s="90" customFormat="1" ht="72" hidden="1">
      <c r="A91" s="125">
        <v>73</v>
      </c>
      <c r="B91" s="119" t="s">
        <v>326</v>
      </c>
      <c r="C91" s="120" t="s">
        <v>327</v>
      </c>
      <c r="D91" s="119" t="s">
        <v>48</v>
      </c>
      <c r="E91" s="121">
        <v>1</v>
      </c>
      <c r="F91" s="131">
        <v>0</v>
      </c>
      <c r="G91" s="129" t="s">
        <v>56</v>
      </c>
      <c r="H91" s="139" t="s">
        <v>42</v>
      </c>
      <c r="I91" s="129" t="s">
        <v>57</v>
      </c>
      <c r="J91" s="151" t="s">
        <v>166</v>
      </c>
      <c r="K91" s="142">
        <v>300</v>
      </c>
      <c r="L91" s="143" t="s">
        <v>176</v>
      </c>
    </row>
    <row r="92" spans="1:13" s="90" customFormat="1" ht="72" hidden="1">
      <c r="A92" s="118">
        <v>74</v>
      </c>
      <c r="B92" s="119" t="s">
        <v>328</v>
      </c>
      <c r="C92" s="120" t="s">
        <v>329</v>
      </c>
      <c r="D92" s="119" t="s">
        <v>48</v>
      </c>
      <c r="E92" s="121">
        <v>2</v>
      </c>
      <c r="F92" s="131">
        <v>0</v>
      </c>
      <c r="G92" s="129" t="s">
        <v>56</v>
      </c>
      <c r="H92" s="139" t="s">
        <v>42</v>
      </c>
      <c r="I92" s="129" t="s">
        <v>57</v>
      </c>
      <c r="J92" s="151" t="s">
        <v>166</v>
      </c>
      <c r="K92" s="142">
        <v>700</v>
      </c>
      <c r="L92" s="143" t="s">
        <v>176</v>
      </c>
    </row>
    <row r="93" spans="1:13" s="90" customFormat="1" ht="108" hidden="1">
      <c r="A93" s="118">
        <v>75</v>
      </c>
      <c r="B93" s="119" t="s">
        <v>330</v>
      </c>
      <c r="C93" s="120" t="s">
        <v>331</v>
      </c>
      <c r="D93" s="119" t="s">
        <v>48</v>
      </c>
      <c r="E93" s="121">
        <v>1</v>
      </c>
      <c r="F93" s="131">
        <v>0</v>
      </c>
      <c r="G93" s="129" t="s">
        <v>56</v>
      </c>
      <c r="H93" s="139" t="s">
        <v>42</v>
      </c>
      <c r="I93" s="129" t="s">
        <v>57</v>
      </c>
      <c r="J93" s="151" t="s">
        <v>166</v>
      </c>
      <c r="K93" s="142">
        <v>238</v>
      </c>
      <c r="L93" s="143" t="s">
        <v>176</v>
      </c>
    </row>
    <row r="94" spans="1:13" s="90" customFormat="1" ht="72" hidden="1">
      <c r="A94" s="125">
        <v>76</v>
      </c>
      <c r="B94" s="119" t="s">
        <v>332</v>
      </c>
      <c r="C94" s="120" t="s">
        <v>333</v>
      </c>
      <c r="D94" s="119" t="s">
        <v>48</v>
      </c>
      <c r="E94" s="121">
        <v>3</v>
      </c>
      <c r="F94" s="131">
        <v>0</v>
      </c>
      <c r="G94" s="129" t="s">
        <v>56</v>
      </c>
      <c r="H94" s="139" t="s">
        <v>42</v>
      </c>
      <c r="I94" s="129" t="s">
        <v>57</v>
      </c>
      <c r="J94" s="151" t="s">
        <v>166</v>
      </c>
      <c r="K94" s="142">
        <v>1224</v>
      </c>
      <c r="L94" s="143" t="s">
        <v>176</v>
      </c>
    </row>
    <row r="95" spans="1:13" s="90" customFormat="1" ht="72" hidden="1">
      <c r="A95" s="118">
        <v>77</v>
      </c>
      <c r="B95" s="119" t="s">
        <v>334</v>
      </c>
      <c r="C95" s="120" t="s">
        <v>335</v>
      </c>
      <c r="D95" s="119" t="s">
        <v>48</v>
      </c>
      <c r="E95" s="121">
        <v>6</v>
      </c>
      <c r="F95" s="131">
        <v>0</v>
      </c>
      <c r="G95" s="129" t="s">
        <v>56</v>
      </c>
      <c r="H95" s="139" t="s">
        <v>42</v>
      </c>
      <c r="I95" s="129" t="s">
        <v>57</v>
      </c>
      <c r="J95" s="151" t="s">
        <v>197</v>
      </c>
      <c r="K95" s="142">
        <v>0.9</v>
      </c>
      <c r="L95" s="143" t="s">
        <v>176</v>
      </c>
    </row>
    <row r="96" spans="1:13" s="90" customFormat="1" ht="72" hidden="1">
      <c r="A96" s="118">
        <v>78</v>
      </c>
      <c r="B96" s="119" t="s">
        <v>336</v>
      </c>
      <c r="C96" s="120" t="s">
        <v>337</v>
      </c>
      <c r="D96" s="119" t="s">
        <v>48</v>
      </c>
      <c r="E96" s="121">
        <v>69</v>
      </c>
      <c r="F96" s="131">
        <v>0.01</v>
      </c>
      <c r="G96" s="129" t="s">
        <v>56</v>
      </c>
      <c r="H96" s="139" t="s">
        <v>42</v>
      </c>
      <c r="I96" s="129" t="s">
        <v>57</v>
      </c>
      <c r="J96" s="151" t="s">
        <v>197</v>
      </c>
      <c r="K96" s="142">
        <v>10.35</v>
      </c>
      <c r="L96" s="143" t="s">
        <v>176</v>
      </c>
    </row>
    <row r="97" spans="1:13" s="90" customFormat="1" ht="72" hidden="1">
      <c r="A97" s="125">
        <v>79</v>
      </c>
      <c r="B97" s="119" t="s">
        <v>338</v>
      </c>
      <c r="C97" s="120" t="s">
        <v>267</v>
      </c>
      <c r="D97" s="119" t="s">
        <v>48</v>
      </c>
      <c r="E97" s="121">
        <v>12</v>
      </c>
      <c r="F97" s="131">
        <v>0</v>
      </c>
      <c r="G97" s="129" t="s">
        <v>56</v>
      </c>
      <c r="H97" s="139" t="s">
        <v>42</v>
      </c>
      <c r="I97" s="129" t="s">
        <v>57</v>
      </c>
      <c r="J97" s="151" t="s">
        <v>197</v>
      </c>
      <c r="K97" s="142">
        <v>6</v>
      </c>
      <c r="L97" s="143" t="s">
        <v>176</v>
      </c>
    </row>
    <row r="98" spans="1:13" s="90" customFormat="1" ht="72" hidden="1">
      <c r="A98" s="118">
        <v>80</v>
      </c>
      <c r="B98" s="119" t="s">
        <v>339</v>
      </c>
      <c r="C98" s="120" t="s">
        <v>340</v>
      </c>
      <c r="D98" s="119" t="s">
        <v>40</v>
      </c>
      <c r="E98" s="121">
        <v>4.24</v>
      </c>
      <c r="F98" s="131">
        <v>0</v>
      </c>
      <c r="G98" s="129" t="s">
        <v>56</v>
      </c>
      <c r="H98" s="139" t="s">
        <v>42</v>
      </c>
      <c r="I98" s="129" t="s">
        <v>57</v>
      </c>
      <c r="J98" s="152" t="s">
        <v>172</v>
      </c>
      <c r="K98" s="142">
        <f>E98</f>
        <v>4.24</v>
      </c>
      <c r="L98" s="143" t="s">
        <v>176</v>
      </c>
    </row>
    <row r="99" spans="1:13" s="90" customFormat="1" ht="72" hidden="1">
      <c r="A99" s="118">
        <v>81</v>
      </c>
      <c r="B99" s="119" t="s">
        <v>341</v>
      </c>
      <c r="C99" s="120" t="s">
        <v>342</v>
      </c>
      <c r="D99" s="119" t="s">
        <v>48</v>
      </c>
      <c r="E99" s="121">
        <v>1</v>
      </c>
      <c r="F99" s="131">
        <v>0</v>
      </c>
      <c r="G99" s="129" t="s">
        <v>56</v>
      </c>
      <c r="H99" s="139" t="s">
        <v>42</v>
      </c>
      <c r="I99" s="129" t="s">
        <v>57</v>
      </c>
      <c r="J99" s="152" t="s">
        <v>172</v>
      </c>
      <c r="K99" s="142">
        <v>0.2</v>
      </c>
      <c r="L99" s="143" t="s">
        <v>176</v>
      </c>
    </row>
    <row r="100" spans="1:13" s="90" customFormat="1" ht="72" hidden="1">
      <c r="A100" s="125">
        <v>82</v>
      </c>
      <c r="B100" s="119" t="s">
        <v>343</v>
      </c>
      <c r="C100" s="120" t="s">
        <v>344</v>
      </c>
      <c r="D100" s="119" t="s">
        <v>48</v>
      </c>
      <c r="E100" s="121">
        <v>5</v>
      </c>
      <c r="F100" s="131">
        <v>0</v>
      </c>
      <c r="G100" s="129" t="s">
        <v>56</v>
      </c>
      <c r="H100" s="139" t="s">
        <v>42</v>
      </c>
      <c r="I100" s="129" t="s">
        <v>57</v>
      </c>
      <c r="J100" s="151" t="s">
        <v>238</v>
      </c>
      <c r="K100" s="142">
        <v>0.25</v>
      </c>
      <c r="L100" s="143" t="s">
        <v>176</v>
      </c>
    </row>
    <row r="101" spans="1:13" s="90" customFormat="1" ht="72">
      <c r="A101" s="118">
        <v>83</v>
      </c>
      <c r="B101" s="119" t="s">
        <v>345</v>
      </c>
      <c r="C101" s="120" t="s">
        <v>346</v>
      </c>
      <c r="D101" s="119" t="s">
        <v>48</v>
      </c>
      <c r="E101" s="121">
        <v>4</v>
      </c>
      <c r="F101" s="131">
        <v>0.01</v>
      </c>
      <c r="G101" s="129" t="s">
        <v>56</v>
      </c>
      <c r="H101" s="139" t="s">
        <v>42</v>
      </c>
      <c r="I101" s="129" t="s">
        <v>57</v>
      </c>
      <c r="J101" s="151" t="s">
        <v>347</v>
      </c>
      <c r="K101" s="142">
        <v>40</v>
      </c>
      <c r="L101" s="317" t="s">
        <v>348</v>
      </c>
      <c r="M101" s="90" t="s">
        <v>349</v>
      </c>
    </row>
    <row r="102" spans="1:13" s="90" customFormat="1" ht="72">
      <c r="A102" s="118">
        <v>84</v>
      </c>
      <c r="B102" s="119" t="s">
        <v>350</v>
      </c>
      <c r="C102" s="120" t="s">
        <v>351</v>
      </c>
      <c r="D102" s="119" t="s">
        <v>48</v>
      </c>
      <c r="E102" s="121">
        <v>2</v>
      </c>
      <c r="F102" s="131">
        <v>0.01</v>
      </c>
      <c r="G102" s="129" t="s">
        <v>56</v>
      </c>
      <c r="H102" s="139" t="s">
        <v>42</v>
      </c>
      <c r="I102" s="129" t="s">
        <v>57</v>
      </c>
      <c r="J102" s="151" t="s">
        <v>347</v>
      </c>
      <c r="K102" s="142">
        <v>26</v>
      </c>
      <c r="L102" s="317" t="s">
        <v>348</v>
      </c>
      <c r="M102" s="90" t="s">
        <v>349</v>
      </c>
    </row>
    <row r="103" spans="1:13" s="90" customFormat="1" ht="72">
      <c r="A103" s="125">
        <v>85</v>
      </c>
      <c r="B103" s="119" t="s">
        <v>352</v>
      </c>
      <c r="C103" s="120" t="s">
        <v>353</v>
      </c>
      <c r="D103" s="119" t="s">
        <v>48</v>
      </c>
      <c r="E103" s="121">
        <v>4</v>
      </c>
      <c r="F103" s="131">
        <v>0</v>
      </c>
      <c r="G103" s="129" t="s">
        <v>56</v>
      </c>
      <c r="H103" s="139" t="s">
        <v>42</v>
      </c>
      <c r="I103" s="129" t="s">
        <v>57</v>
      </c>
      <c r="J103" s="151" t="s">
        <v>347</v>
      </c>
      <c r="K103" s="142">
        <v>40</v>
      </c>
      <c r="L103" s="317" t="s">
        <v>348</v>
      </c>
      <c r="M103" s="90" t="s">
        <v>349</v>
      </c>
    </row>
    <row r="104" spans="1:13" s="90" customFormat="1" ht="72">
      <c r="A104" s="118">
        <v>86</v>
      </c>
      <c r="B104" s="119" t="s">
        <v>354</v>
      </c>
      <c r="C104" s="120" t="s">
        <v>355</v>
      </c>
      <c r="D104" s="119" t="s">
        <v>48</v>
      </c>
      <c r="E104" s="121">
        <v>4</v>
      </c>
      <c r="F104" s="131">
        <v>0.01</v>
      </c>
      <c r="G104" s="129" t="s">
        <v>56</v>
      </c>
      <c r="H104" s="139" t="s">
        <v>42</v>
      </c>
      <c r="I104" s="129" t="s">
        <v>57</v>
      </c>
      <c r="J104" s="151" t="s">
        <v>347</v>
      </c>
      <c r="K104" s="142">
        <v>40</v>
      </c>
      <c r="L104" s="317" t="s">
        <v>348</v>
      </c>
      <c r="M104" s="90" t="s">
        <v>349</v>
      </c>
    </row>
    <row r="105" spans="1:13" s="90" customFormat="1" ht="72">
      <c r="A105" s="118">
        <v>87</v>
      </c>
      <c r="B105" s="119" t="s">
        <v>356</v>
      </c>
      <c r="C105" s="120" t="s">
        <v>357</v>
      </c>
      <c r="D105" s="119" t="s">
        <v>48</v>
      </c>
      <c r="E105" s="121">
        <v>4</v>
      </c>
      <c r="F105" s="131">
        <v>0</v>
      </c>
      <c r="G105" s="129" t="s">
        <v>56</v>
      </c>
      <c r="H105" s="139" t="s">
        <v>42</v>
      </c>
      <c r="I105" s="129" t="s">
        <v>57</v>
      </c>
      <c r="J105" s="151" t="s">
        <v>347</v>
      </c>
      <c r="K105" s="142">
        <v>40</v>
      </c>
      <c r="L105" s="317" t="s">
        <v>348</v>
      </c>
      <c r="M105" s="90" t="s">
        <v>349</v>
      </c>
    </row>
    <row r="106" spans="1:13" s="90" customFormat="1" ht="72" hidden="1">
      <c r="A106" s="125">
        <v>88</v>
      </c>
      <c r="B106" s="119" t="s">
        <v>358</v>
      </c>
      <c r="C106" s="120" t="s">
        <v>359</v>
      </c>
      <c r="D106" s="119" t="s">
        <v>216</v>
      </c>
      <c r="E106" s="121">
        <v>1</v>
      </c>
      <c r="F106" s="131">
        <v>0</v>
      </c>
      <c r="G106" s="129" t="s">
        <v>56</v>
      </c>
      <c r="H106" s="139" t="s">
        <v>42</v>
      </c>
      <c r="I106" s="129" t="s">
        <v>57</v>
      </c>
      <c r="J106" s="151" t="s">
        <v>217</v>
      </c>
      <c r="K106" s="142">
        <v>25</v>
      </c>
      <c r="L106" s="143" t="s">
        <v>176</v>
      </c>
    </row>
    <row r="107" spans="1:13" s="90" customFormat="1" ht="72" hidden="1">
      <c r="A107" s="118">
        <v>89</v>
      </c>
      <c r="B107" s="119" t="s">
        <v>360</v>
      </c>
      <c r="C107" s="120" t="s">
        <v>361</v>
      </c>
      <c r="D107" s="119" t="s">
        <v>216</v>
      </c>
      <c r="E107" s="121">
        <v>2</v>
      </c>
      <c r="F107" s="131">
        <v>0</v>
      </c>
      <c r="G107" s="129" t="s">
        <v>56</v>
      </c>
      <c r="H107" s="139" t="s">
        <v>42</v>
      </c>
      <c r="I107" s="129" t="s">
        <v>57</v>
      </c>
      <c r="J107" s="151" t="s">
        <v>217</v>
      </c>
      <c r="K107" s="142">
        <v>17</v>
      </c>
      <c r="L107" s="143" t="s">
        <v>176</v>
      </c>
    </row>
    <row r="108" spans="1:13" s="90" customFormat="1" ht="72" hidden="1">
      <c r="A108" s="118">
        <v>90</v>
      </c>
      <c r="B108" s="119" t="s">
        <v>362</v>
      </c>
      <c r="C108" s="120" t="s">
        <v>363</v>
      </c>
      <c r="D108" s="119" t="s">
        <v>216</v>
      </c>
      <c r="E108" s="121">
        <v>6</v>
      </c>
      <c r="F108" s="131">
        <v>0</v>
      </c>
      <c r="G108" s="129" t="s">
        <v>56</v>
      </c>
      <c r="H108" s="139" t="s">
        <v>42</v>
      </c>
      <c r="I108" s="129" t="s">
        <v>57</v>
      </c>
      <c r="J108" s="151" t="s">
        <v>217</v>
      </c>
      <c r="K108" s="142">
        <v>6</v>
      </c>
      <c r="L108" s="143" t="s">
        <v>176</v>
      </c>
    </row>
    <row r="109" spans="1:13" s="90" customFormat="1" ht="72" hidden="1">
      <c r="A109" s="125">
        <v>91</v>
      </c>
      <c r="B109" s="119" t="s">
        <v>364</v>
      </c>
      <c r="C109" s="120" t="s">
        <v>365</v>
      </c>
      <c r="D109" s="119" t="s">
        <v>48</v>
      </c>
      <c r="E109" s="121">
        <v>1</v>
      </c>
      <c r="F109" s="131">
        <v>0</v>
      </c>
      <c r="G109" s="129" t="s">
        <v>56</v>
      </c>
      <c r="H109" s="139" t="s">
        <v>42</v>
      </c>
      <c r="I109" s="129" t="s">
        <v>57</v>
      </c>
      <c r="J109" s="151" t="s">
        <v>172</v>
      </c>
      <c r="K109" s="142">
        <v>0.5</v>
      </c>
      <c r="L109" s="143" t="s">
        <v>176</v>
      </c>
    </row>
    <row r="110" spans="1:13" s="90" customFormat="1" ht="72" hidden="1">
      <c r="A110" s="118">
        <v>92</v>
      </c>
      <c r="B110" s="119" t="s">
        <v>366</v>
      </c>
      <c r="C110" s="120" t="s">
        <v>367</v>
      </c>
      <c r="D110" s="119" t="s">
        <v>48</v>
      </c>
      <c r="E110" s="121">
        <v>2</v>
      </c>
      <c r="F110" s="153">
        <v>0.01</v>
      </c>
      <c r="G110" s="129" t="s">
        <v>56</v>
      </c>
      <c r="H110" s="139" t="s">
        <v>42</v>
      </c>
      <c r="I110" s="129" t="s">
        <v>57</v>
      </c>
      <c r="J110" s="152" t="s">
        <v>172</v>
      </c>
      <c r="K110" s="142">
        <v>10</v>
      </c>
      <c r="L110" s="143" t="s">
        <v>176</v>
      </c>
    </row>
    <row r="111" spans="1:13" s="90" customFormat="1" ht="72" hidden="1">
      <c r="A111" s="118">
        <v>93</v>
      </c>
      <c r="B111" s="119" t="s">
        <v>236</v>
      </c>
      <c r="C111" s="120" t="s">
        <v>237</v>
      </c>
      <c r="D111" s="119" t="s">
        <v>48</v>
      </c>
      <c r="E111" s="121">
        <v>1</v>
      </c>
      <c r="F111" s="131">
        <v>0</v>
      </c>
      <c r="G111" s="129" t="s">
        <v>56</v>
      </c>
      <c r="H111" s="139" t="s">
        <v>42</v>
      </c>
      <c r="I111" s="129" t="s">
        <v>57</v>
      </c>
      <c r="J111" s="151" t="s">
        <v>238</v>
      </c>
      <c r="K111" s="142">
        <v>0.1</v>
      </c>
      <c r="L111" s="143" t="s">
        <v>176</v>
      </c>
    </row>
    <row r="112" spans="1:13" s="90" customFormat="1" ht="72" hidden="1">
      <c r="A112" s="125">
        <v>94</v>
      </c>
      <c r="B112" s="119" t="s">
        <v>368</v>
      </c>
      <c r="C112" s="120" t="s">
        <v>369</v>
      </c>
      <c r="D112" s="119" t="s">
        <v>83</v>
      </c>
      <c r="E112" s="121">
        <v>1</v>
      </c>
      <c r="F112" s="153">
        <v>0.01</v>
      </c>
      <c r="G112" s="129" t="s">
        <v>56</v>
      </c>
      <c r="H112" s="139" t="s">
        <v>42</v>
      </c>
      <c r="I112" s="129" t="s">
        <v>57</v>
      </c>
      <c r="J112" s="152" t="s">
        <v>172</v>
      </c>
      <c r="K112" s="142">
        <v>0.1</v>
      </c>
      <c r="L112" s="143" t="s">
        <v>176</v>
      </c>
    </row>
    <row r="113" spans="1:13" s="90" customFormat="1" ht="72" hidden="1">
      <c r="A113" s="118">
        <v>95</v>
      </c>
      <c r="B113" s="114" t="s">
        <v>370</v>
      </c>
      <c r="C113" s="115" t="s">
        <v>371</v>
      </c>
      <c r="D113" s="114" t="s">
        <v>83</v>
      </c>
      <c r="E113" s="116">
        <v>2</v>
      </c>
      <c r="F113" s="117">
        <v>0.01</v>
      </c>
      <c r="G113" s="129" t="s">
        <v>56</v>
      </c>
      <c r="H113" s="139" t="s">
        <v>42</v>
      </c>
      <c r="I113" s="129" t="s">
        <v>57</v>
      </c>
      <c r="J113" s="152" t="s">
        <v>172</v>
      </c>
      <c r="K113" s="142">
        <v>26</v>
      </c>
      <c r="L113" s="143" t="s">
        <v>176</v>
      </c>
    </row>
    <row r="114" spans="1:13" s="95" customFormat="1" ht="17.399999999999999" hidden="1">
      <c r="A114" s="395" t="s">
        <v>372</v>
      </c>
      <c r="B114" s="396"/>
      <c r="C114" s="396"/>
      <c r="D114" s="397"/>
      <c r="E114" s="111"/>
      <c r="F114" s="112"/>
      <c r="G114" s="112"/>
      <c r="H114" s="112"/>
      <c r="I114" s="112"/>
      <c r="J114" s="112"/>
      <c r="K114" s="155">
        <f t="shared" ref="K114" si="6">SUM(K115:K131)</f>
        <v>7986.7</v>
      </c>
      <c r="L114" s="137"/>
    </row>
    <row r="115" spans="1:13" s="90" customFormat="1" ht="72">
      <c r="A115" s="118">
        <v>96</v>
      </c>
      <c r="B115" s="119" t="s">
        <v>184</v>
      </c>
      <c r="C115" s="120" t="s">
        <v>185</v>
      </c>
      <c r="D115" s="119" t="s">
        <v>40</v>
      </c>
      <c r="E115" s="121">
        <v>427</v>
      </c>
      <c r="F115" s="131">
        <v>0</v>
      </c>
      <c r="G115" s="129" t="s">
        <v>56</v>
      </c>
      <c r="H115" s="139" t="s">
        <v>42</v>
      </c>
      <c r="I115" s="129" t="s">
        <v>57</v>
      </c>
      <c r="J115" s="151" t="s">
        <v>186</v>
      </c>
      <c r="K115" s="142">
        <f>E115</f>
        <v>427</v>
      </c>
      <c r="L115" s="317" t="s">
        <v>187</v>
      </c>
      <c r="M115" s="90" t="s">
        <v>188</v>
      </c>
    </row>
    <row r="116" spans="1:13" s="90" customFormat="1" ht="72" hidden="1">
      <c r="A116" s="125">
        <v>97</v>
      </c>
      <c r="B116" s="126" t="s">
        <v>373</v>
      </c>
      <c r="C116" s="127" t="s">
        <v>374</v>
      </c>
      <c r="D116" s="126" t="s">
        <v>48</v>
      </c>
      <c r="E116" s="128">
        <v>1</v>
      </c>
      <c r="F116" s="130">
        <v>0</v>
      </c>
      <c r="G116" s="129" t="s">
        <v>56</v>
      </c>
      <c r="H116" s="150" t="s">
        <v>42</v>
      </c>
      <c r="I116" s="129" t="s">
        <v>57</v>
      </c>
      <c r="J116" s="151" t="s">
        <v>172</v>
      </c>
      <c r="K116" s="142">
        <v>3</v>
      </c>
      <c r="L116" s="143" t="s">
        <v>176</v>
      </c>
    </row>
    <row r="117" spans="1:13" s="90" customFormat="1" ht="72" hidden="1">
      <c r="A117" s="118">
        <v>98</v>
      </c>
      <c r="B117" s="119" t="s">
        <v>375</v>
      </c>
      <c r="C117" s="120" t="s">
        <v>376</v>
      </c>
      <c r="D117" s="119" t="s">
        <v>48</v>
      </c>
      <c r="E117" s="121">
        <v>1</v>
      </c>
      <c r="F117" s="131">
        <v>0.05</v>
      </c>
      <c r="G117" s="129" t="s">
        <v>56</v>
      </c>
      <c r="H117" s="139" t="s">
        <v>42</v>
      </c>
      <c r="I117" s="129" t="s">
        <v>57</v>
      </c>
      <c r="J117" s="151" t="s">
        <v>172</v>
      </c>
      <c r="K117" s="142">
        <v>4</v>
      </c>
      <c r="L117" s="143" t="s">
        <v>176</v>
      </c>
    </row>
    <row r="118" spans="1:13" s="90" customFormat="1" ht="72" hidden="1">
      <c r="A118" s="118">
        <v>99</v>
      </c>
      <c r="B118" s="119" t="s">
        <v>377</v>
      </c>
      <c r="C118" s="120" t="s">
        <v>378</v>
      </c>
      <c r="D118" s="119" t="s">
        <v>48</v>
      </c>
      <c r="E118" s="121">
        <v>3</v>
      </c>
      <c r="F118" s="131">
        <v>0</v>
      </c>
      <c r="G118" s="129" t="s">
        <v>56</v>
      </c>
      <c r="H118" s="139" t="s">
        <v>42</v>
      </c>
      <c r="I118" s="129" t="s">
        <v>57</v>
      </c>
      <c r="J118" s="151" t="s">
        <v>166</v>
      </c>
      <c r="K118" s="142">
        <v>2130</v>
      </c>
      <c r="L118" s="143" t="s">
        <v>176</v>
      </c>
    </row>
    <row r="119" spans="1:13" s="90" customFormat="1" ht="72" hidden="1">
      <c r="A119" s="125">
        <v>100</v>
      </c>
      <c r="B119" s="119" t="s">
        <v>379</v>
      </c>
      <c r="C119" s="120" t="s">
        <v>380</v>
      </c>
      <c r="D119" s="119" t="s">
        <v>48</v>
      </c>
      <c r="E119" s="121">
        <v>3</v>
      </c>
      <c r="F119" s="131">
        <v>0</v>
      </c>
      <c r="G119" s="129" t="s">
        <v>56</v>
      </c>
      <c r="H119" s="139" t="s">
        <v>42</v>
      </c>
      <c r="I119" s="129" t="s">
        <v>57</v>
      </c>
      <c r="J119" s="151" t="s">
        <v>166</v>
      </c>
      <c r="K119" s="142">
        <v>5030</v>
      </c>
      <c r="L119" s="143" t="s">
        <v>176</v>
      </c>
    </row>
    <row r="120" spans="1:13" s="90" customFormat="1" ht="72" hidden="1">
      <c r="A120" s="118">
        <v>101</v>
      </c>
      <c r="B120" s="119" t="s">
        <v>381</v>
      </c>
      <c r="C120" s="120" t="s">
        <v>382</v>
      </c>
      <c r="D120" s="119" t="s">
        <v>48</v>
      </c>
      <c r="E120" s="121">
        <v>1</v>
      </c>
      <c r="F120" s="131">
        <v>0</v>
      </c>
      <c r="G120" s="129" t="s">
        <v>56</v>
      </c>
      <c r="H120" s="139" t="s">
        <v>42</v>
      </c>
      <c r="I120" s="129" t="s">
        <v>57</v>
      </c>
      <c r="J120" s="151" t="s">
        <v>166</v>
      </c>
      <c r="K120" s="142">
        <v>250</v>
      </c>
      <c r="L120" s="143" t="s">
        <v>176</v>
      </c>
    </row>
    <row r="121" spans="1:13" s="90" customFormat="1" ht="72" hidden="1">
      <c r="A121" s="118">
        <v>102</v>
      </c>
      <c r="B121" s="119" t="s">
        <v>264</v>
      </c>
      <c r="C121" s="120" t="s">
        <v>265</v>
      </c>
      <c r="D121" s="119" t="s">
        <v>48</v>
      </c>
      <c r="E121" s="121">
        <v>319</v>
      </c>
      <c r="F121" s="131">
        <v>0</v>
      </c>
      <c r="G121" s="129" t="s">
        <v>56</v>
      </c>
      <c r="H121" s="139" t="s">
        <v>42</v>
      </c>
      <c r="I121" s="129" t="s">
        <v>57</v>
      </c>
      <c r="J121" s="151" t="s">
        <v>197</v>
      </c>
      <c r="K121" s="142">
        <v>63.8</v>
      </c>
      <c r="L121" s="143" t="s">
        <v>176</v>
      </c>
    </row>
    <row r="122" spans="1:13" s="90" customFormat="1" ht="72" hidden="1">
      <c r="A122" s="125">
        <v>103</v>
      </c>
      <c r="B122" s="119" t="s">
        <v>339</v>
      </c>
      <c r="C122" s="120" t="s">
        <v>340</v>
      </c>
      <c r="D122" s="119" t="s">
        <v>40</v>
      </c>
      <c r="E122" s="121">
        <v>2.5</v>
      </c>
      <c r="F122" s="131">
        <v>0</v>
      </c>
      <c r="G122" s="129" t="s">
        <v>56</v>
      </c>
      <c r="H122" s="139" t="s">
        <v>42</v>
      </c>
      <c r="I122" s="129" t="s">
        <v>57</v>
      </c>
      <c r="J122" s="152" t="s">
        <v>172</v>
      </c>
      <c r="K122" s="142">
        <f>E122</f>
        <v>2.5</v>
      </c>
      <c r="L122" s="143" t="s">
        <v>176</v>
      </c>
    </row>
    <row r="123" spans="1:13" s="90" customFormat="1" ht="72" hidden="1">
      <c r="A123" s="118">
        <v>104</v>
      </c>
      <c r="B123" s="119" t="s">
        <v>341</v>
      </c>
      <c r="C123" s="120" t="s">
        <v>342</v>
      </c>
      <c r="D123" s="119" t="s">
        <v>48</v>
      </c>
      <c r="E123" s="121">
        <v>1</v>
      </c>
      <c r="F123" s="131">
        <v>0</v>
      </c>
      <c r="G123" s="129" t="s">
        <v>56</v>
      </c>
      <c r="H123" s="139" t="s">
        <v>42</v>
      </c>
      <c r="I123" s="129" t="s">
        <v>57</v>
      </c>
      <c r="J123" s="152" t="s">
        <v>172</v>
      </c>
      <c r="K123" s="142">
        <v>0.5</v>
      </c>
      <c r="L123" s="143" t="s">
        <v>176</v>
      </c>
    </row>
    <row r="124" spans="1:13" s="90" customFormat="1" ht="72">
      <c r="A124" s="118">
        <v>105</v>
      </c>
      <c r="B124" s="119" t="s">
        <v>383</v>
      </c>
      <c r="C124" s="120" t="s">
        <v>384</v>
      </c>
      <c r="D124" s="119" t="s">
        <v>83</v>
      </c>
      <c r="E124" s="121">
        <v>2</v>
      </c>
      <c r="F124" s="131">
        <v>0</v>
      </c>
      <c r="G124" s="129" t="s">
        <v>56</v>
      </c>
      <c r="H124" s="139" t="s">
        <v>42</v>
      </c>
      <c r="I124" s="129" t="s">
        <v>57</v>
      </c>
      <c r="J124" s="151" t="s">
        <v>347</v>
      </c>
      <c r="K124" s="142">
        <v>4</v>
      </c>
      <c r="L124" s="317" t="s">
        <v>385</v>
      </c>
      <c r="M124" s="90" t="s">
        <v>386</v>
      </c>
    </row>
    <row r="125" spans="1:13" s="90" customFormat="1" ht="72" hidden="1">
      <c r="A125" s="125">
        <v>106</v>
      </c>
      <c r="B125" s="119" t="s">
        <v>218</v>
      </c>
      <c r="C125" s="120" t="s">
        <v>219</v>
      </c>
      <c r="D125" s="119" t="s">
        <v>216</v>
      </c>
      <c r="E125" s="121">
        <v>1</v>
      </c>
      <c r="F125" s="131">
        <v>0</v>
      </c>
      <c r="G125" s="129" t="s">
        <v>56</v>
      </c>
      <c r="H125" s="139" t="s">
        <v>42</v>
      </c>
      <c r="I125" s="129" t="s">
        <v>57</v>
      </c>
      <c r="J125" s="151" t="s">
        <v>217</v>
      </c>
      <c r="K125" s="142">
        <v>20</v>
      </c>
      <c r="L125" s="143" t="s">
        <v>176</v>
      </c>
    </row>
    <row r="126" spans="1:13" s="90" customFormat="1" ht="72" hidden="1">
      <c r="A126" s="118">
        <v>107</v>
      </c>
      <c r="B126" s="119" t="s">
        <v>360</v>
      </c>
      <c r="C126" s="120" t="s">
        <v>361</v>
      </c>
      <c r="D126" s="119" t="s">
        <v>216</v>
      </c>
      <c r="E126" s="121">
        <v>1</v>
      </c>
      <c r="F126" s="131">
        <v>0</v>
      </c>
      <c r="G126" s="129" t="s">
        <v>56</v>
      </c>
      <c r="H126" s="139" t="s">
        <v>42</v>
      </c>
      <c r="I126" s="129" t="s">
        <v>57</v>
      </c>
      <c r="J126" s="151" t="s">
        <v>217</v>
      </c>
      <c r="K126" s="142">
        <v>9</v>
      </c>
      <c r="L126" s="143" t="s">
        <v>176</v>
      </c>
    </row>
    <row r="127" spans="1:13" s="90" customFormat="1" ht="72" hidden="1">
      <c r="A127" s="118">
        <v>108</v>
      </c>
      <c r="B127" s="119" t="s">
        <v>387</v>
      </c>
      <c r="C127" s="120" t="s">
        <v>388</v>
      </c>
      <c r="D127" s="119" t="s">
        <v>216</v>
      </c>
      <c r="E127" s="121">
        <v>2</v>
      </c>
      <c r="F127" s="131">
        <v>0</v>
      </c>
      <c r="G127" s="129" t="s">
        <v>56</v>
      </c>
      <c r="H127" s="139" t="s">
        <v>42</v>
      </c>
      <c r="I127" s="129" t="s">
        <v>57</v>
      </c>
      <c r="J127" s="151" t="s">
        <v>217</v>
      </c>
      <c r="K127" s="142">
        <v>24</v>
      </c>
      <c r="L127" s="143" t="s">
        <v>176</v>
      </c>
    </row>
    <row r="128" spans="1:13" s="90" customFormat="1" ht="72" hidden="1">
      <c r="A128" s="125">
        <v>109</v>
      </c>
      <c r="B128" s="119" t="s">
        <v>232</v>
      </c>
      <c r="C128" s="120" t="s">
        <v>233</v>
      </c>
      <c r="D128" s="119" t="s">
        <v>48</v>
      </c>
      <c r="E128" s="121">
        <v>1</v>
      </c>
      <c r="F128" s="131">
        <v>0</v>
      </c>
      <c r="G128" s="129" t="s">
        <v>56</v>
      </c>
      <c r="H128" s="139" t="s">
        <v>42</v>
      </c>
      <c r="I128" s="129" t="s">
        <v>57</v>
      </c>
      <c r="J128" s="151" t="s">
        <v>172</v>
      </c>
      <c r="K128" s="142">
        <v>4</v>
      </c>
      <c r="L128" s="143" t="s">
        <v>176</v>
      </c>
    </row>
    <row r="129" spans="1:12" s="90" customFormat="1" ht="72" hidden="1">
      <c r="A129" s="118">
        <v>110</v>
      </c>
      <c r="B129" s="119" t="s">
        <v>389</v>
      </c>
      <c r="C129" s="120" t="s">
        <v>390</v>
      </c>
      <c r="D129" s="119" t="s">
        <v>48</v>
      </c>
      <c r="E129" s="121">
        <v>9</v>
      </c>
      <c r="F129" s="131">
        <v>0</v>
      </c>
      <c r="G129" s="129" t="s">
        <v>56</v>
      </c>
      <c r="H129" s="139" t="s">
        <v>42</v>
      </c>
      <c r="I129" s="129" t="s">
        <v>57</v>
      </c>
      <c r="J129" s="151" t="s">
        <v>172</v>
      </c>
      <c r="K129" s="142">
        <v>2.2000000000000002</v>
      </c>
      <c r="L129" s="143" t="s">
        <v>176</v>
      </c>
    </row>
    <row r="130" spans="1:12" s="90" customFormat="1" ht="72" hidden="1">
      <c r="A130" s="118">
        <v>111</v>
      </c>
      <c r="B130" s="119" t="s">
        <v>391</v>
      </c>
      <c r="C130" s="120" t="s">
        <v>392</v>
      </c>
      <c r="D130" s="119" t="s">
        <v>48</v>
      </c>
      <c r="E130" s="121">
        <v>9</v>
      </c>
      <c r="F130" s="131">
        <v>0</v>
      </c>
      <c r="G130" s="129" t="s">
        <v>56</v>
      </c>
      <c r="H130" s="139" t="s">
        <v>42</v>
      </c>
      <c r="I130" s="129" t="s">
        <v>57</v>
      </c>
      <c r="J130" s="151" t="s">
        <v>238</v>
      </c>
      <c r="K130" s="142">
        <v>2.7</v>
      </c>
      <c r="L130" s="143" t="s">
        <v>176</v>
      </c>
    </row>
    <row r="131" spans="1:12" s="90" customFormat="1" ht="72" hidden="1">
      <c r="A131" s="125">
        <v>112</v>
      </c>
      <c r="B131" s="119" t="s">
        <v>393</v>
      </c>
      <c r="C131" s="120" t="s">
        <v>394</v>
      </c>
      <c r="D131" s="119" t="s">
        <v>48</v>
      </c>
      <c r="E131" s="121">
        <v>1</v>
      </c>
      <c r="F131" s="131">
        <v>0</v>
      </c>
      <c r="G131" s="129" t="s">
        <v>56</v>
      </c>
      <c r="H131" s="139" t="s">
        <v>42</v>
      </c>
      <c r="I131" s="129" t="s">
        <v>57</v>
      </c>
      <c r="J131" s="151" t="s">
        <v>172</v>
      </c>
      <c r="K131" s="142">
        <v>10</v>
      </c>
      <c r="L131" s="143" t="s">
        <v>176</v>
      </c>
    </row>
    <row r="132" spans="1:12" s="95" customFormat="1" ht="17.399999999999999" hidden="1">
      <c r="A132" s="394" t="s">
        <v>395</v>
      </c>
      <c r="B132" s="394"/>
      <c r="C132" s="394"/>
      <c r="D132" s="394"/>
      <c r="E132" s="111"/>
      <c r="F132" s="112">
        <f t="shared" ref="F132" si="7">SUM(F133:F141)</f>
        <v>0</v>
      </c>
      <c r="G132" s="112"/>
      <c r="H132" s="112"/>
      <c r="I132" s="112"/>
      <c r="J132" s="157"/>
      <c r="K132" s="158">
        <f>SUM(K133:K141)</f>
        <v>2036.5</v>
      </c>
      <c r="L132" s="137"/>
    </row>
    <row r="133" spans="1:12" s="90" customFormat="1" ht="72" hidden="1">
      <c r="A133" s="118">
        <v>113</v>
      </c>
      <c r="B133" s="119" t="s">
        <v>396</v>
      </c>
      <c r="C133" s="120" t="s">
        <v>397</v>
      </c>
      <c r="D133" s="119" t="s">
        <v>48</v>
      </c>
      <c r="E133" s="121">
        <v>1</v>
      </c>
      <c r="F133" s="131">
        <v>0</v>
      </c>
      <c r="G133" s="129" t="s">
        <v>56</v>
      </c>
      <c r="H133" s="139" t="s">
        <v>42</v>
      </c>
      <c r="I133" s="129" t="s">
        <v>57</v>
      </c>
      <c r="J133" s="152" t="s">
        <v>172</v>
      </c>
      <c r="K133" s="142">
        <v>0.5</v>
      </c>
      <c r="L133" s="143" t="s">
        <v>176</v>
      </c>
    </row>
    <row r="134" spans="1:12" s="90" customFormat="1" ht="72" hidden="1">
      <c r="A134" s="118">
        <v>114</v>
      </c>
      <c r="B134" s="119" t="s">
        <v>398</v>
      </c>
      <c r="C134" s="120" t="s">
        <v>399</v>
      </c>
      <c r="D134" s="119" t="s">
        <v>83</v>
      </c>
      <c r="E134" s="121">
        <v>1</v>
      </c>
      <c r="F134" s="131">
        <v>0</v>
      </c>
      <c r="G134" s="129" t="s">
        <v>56</v>
      </c>
      <c r="H134" s="139" t="s">
        <v>42</v>
      </c>
      <c r="I134" s="129" t="s">
        <v>57</v>
      </c>
      <c r="J134" s="152" t="s">
        <v>172</v>
      </c>
      <c r="K134" s="142">
        <v>1</v>
      </c>
      <c r="L134" s="143" t="s">
        <v>176</v>
      </c>
    </row>
    <row r="135" spans="1:12" s="90" customFormat="1" ht="72" hidden="1">
      <c r="A135" s="125">
        <v>115</v>
      </c>
      <c r="B135" s="119" t="s">
        <v>400</v>
      </c>
      <c r="C135" s="120" t="s">
        <v>401</v>
      </c>
      <c r="D135" s="119" t="s">
        <v>48</v>
      </c>
      <c r="E135" s="121">
        <v>3</v>
      </c>
      <c r="F135" s="131">
        <v>0</v>
      </c>
      <c r="G135" s="129" t="s">
        <v>56</v>
      </c>
      <c r="H135" s="139" t="s">
        <v>42</v>
      </c>
      <c r="I135" s="129" t="s">
        <v>57</v>
      </c>
      <c r="J135" s="151" t="s">
        <v>166</v>
      </c>
      <c r="K135" s="142">
        <v>5</v>
      </c>
      <c r="L135" s="143" t="s">
        <v>176</v>
      </c>
    </row>
    <row r="136" spans="1:12" s="90" customFormat="1" ht="72" hidden="1">
      <c r="A136" s="118">
        <v>116</v>
      </c>
      <c r="B136" s="119" t="s">
        <v>377</v>
      </c>
      <c r="C136" s="120" t="s">
        <v>378</v>
      </c>
      <c r="D136" s="119" t="s">
        <v>48</v>
      </c>
      <c r="E136" s="121">
        <v>3</v>
      </c>
      <c r="F136" s="131">
        <v>0</v>
      </c>
      <c r="G136" s="129" t="s">
        <v>56</v>
      </c>
      <c r="H136" s="139" t="s">
        <v>42</v>
      </c>
      <c r="I136" s="129" t="s">
        <v>57</v>
      </c>
      <c r="J136" s="151" t="s">
        <v>166</v>
      </c>
      <c r="K136" s="142">
        <v>1470</v>
      </c>
      <c r="L136" s="143" t="s">
        <v>176</v>
      </c>
    </row>
    <row r="137" spans="1:12" s="90" customFormat="1" ht="72" hidden="1">
      <c r="A137" s="118">
        <v>117</v>
      </c>
      <c r="B137" s="119" t="s">
        <v>264</v>
      </c>
      <c r="C137" s="120" t="s">
        <v>265</v>
      </c>
      <c r="D137" s="119" t="s">
        <v>48</v>
      </c>
      <c r="E137" s="121">
        <v>262</v>
      </c>
      <c r="F137" s="131">
        <v>0</v>
      </c>
      <c r="G137" s="129" t="s">
        <v>56</v>
      </c>
      <c r="H137" s="139" t="s">
        <v>42</v>
      </c>
      <c r="I137" s="129" t="s">
        <v>57</v>
      </c>
      <c r="J137" s="151" t="s">
        <v>197</v>
      </c>
      <c r="K137" s="142">
        <v>15</v>
      </c>
      <c r="L137" s="143" t="s">
        <v>176</v>
      </c>
    </row>
    <row r="138" spans="1:12" s="90" customFormat="1" ht="72" hidden="1">
      <c r="A138" s="125">
        <v>118</v>
      </c>
      <c r="B138" s="119" t="s">
        <v>339</v>
      </c>
      <c r="C138" s="120" t="s">
        <v>340</v>
      </c>
      <c r="D138" s="119" t="s">
        <v>40</v>
      </c>
      <c r="E138" s="121">
        <v>5.9</v>
      </c>
      <c r="F138" s="131">
        <v>0</v>
      </c>
      <c r="G138" s="129" t="s">
        <v>56</v>
      </c>
      <c r="H138" s="139" t="s">
        <v>42</v>
      </c>
      <c r="I138" s="129" t="s">
        <v>57</v>
      </c>
      <c r="J138" s="152" t="s">
        <v>172</v>
      </c>
      <c r="K138" s="142">
        <v>2</v>
      </c>
      <c r="L138" s="143" t="s">
        <v>176</v>
      </c>
    </row>
    <row r="139" spans="1:12" s="90" customFormat="1" ht="72" hidden="1">
      <c r="A139" s="118">
        <v>119</v>
      </c>
      <c r="B139" s="119" t="s">
        <v>341</v>
      </c>
      <c r="C139" s="120" t="s">
        <v>342</v>
      </c>
      <c r="D139" s="119" t="s">
        <v>48</v>
      </c>
      <c r="E139" s="121">
        <v>1</v>
      </c>
      <c r="F139" s="131">
        <v>0</v>
      </c>
      <c r="G139" s="129" t="s">
        <v>56</v>
      </c>
      <c r="H139" s="139" t="s">
        <v>42</v>
      </c>
      <c r="I139" s="129" t="s">
        <v>57</v>
      </c>
      <c r="J139" s="152" t="s">
        <v>172</v>
      </c>
      <c r="K139" s="142">
        <v>2</v>
      </c>
      <c r="L139" s="143" t="s">
        <v>176</v>
      </c>
    </row>
    <row r="140" spans="1:12" s="90" customFormat="1" ht="72" hidden="1">
      <c r="A140" s="118">
        <v>120</v>
      </c>
      <c r="B140" s="119" t="s">
        <v>402</v>
      </c>
      <c r="C140" s="120" t="s">
        <v>403</v>
      </c>
      <c r="D140" s="119" t="s">
        <v>48</v>
      </c>
      <c r="E140" s="121">
        <v>1</v>
      </c>
      <c r="F140" s="131">
        <v>0</v>
      </c>
      <c r="G140" s="129" t="s">
        <v>56</v>
      </c>
      <c r="H140" s="139" t="s">
        <v>42</v>
      </c>
      <c r="I140" s="129" t="s">
        <v>57</v>
      </c>
      <c r="J140" s="151" t="s">
        <v>166</v>
      </c>
      <c r="K140" s="142">
        <v>1</v>
      </c>
      <c r="L140" s="143" t="s">
        <v>176</v>
      </c>
    </row>
    <row r="141" spans="1:12" s="90" customFormat="1" ht="72" hidden="1">
      <c r="A141" s="125">
        <v>121</v>
      </c>
      <c r="B141" s="114" t="s">
        <v>404</v>
      </c>
      <c r="C141" s="115" t="s">
        <v>405</v>
      </c>
      <c r="D141" s="114" t="s">
        <v>216</v>
      </c>
      <c r="E141" s="116">
        <v>108</v>
      </c>
      <c r="F141" s="132">
        <v>0</v>
      </c>
      <c r="G141" s="129" t="s">
        <v>56</v>
      </c>
      <c r="H141" s="139" t="s">
        <v>42</v>
      </c>
      <c r="I141" s="129" t="s">
        <v>57</v>
      </c>
      <c r="J141" s="151" t="s">
        <v>217</v>
      </c>
      <c r="K141" s="142">
        <v>540</v>
      </c>
      <c r="L141" s="143" t="s">
        <v>176</v>
      </c>
    </row>
    <row r="142" spans="1:12" s="95" customFormat="1" ht="17.399999999999999" hidden="1">
      <c r="A142" s="395" t="s">
        <v>406</v>
      </c>
      <c r="B142" s="396"/>
      <c r="C142" s="396"/>
      <c r="D142" s="397"/>
      <c r="E142" s="111"/>
      <c r="F142" s="112"/>
      <c r="G142" s="112"/>
      <c r="H142" s="112"/>
      <c r="I142" s="112"/>
      <c r="J142" s="157"/>
      <c r="K142" s="158">
        <f>SUM(K143:K153)</f>
        <v>152.40999999999997</v>
      </c>
      <c r="L142" s="137"/>
    </row>
    <row r="143" spans="1:12" s="90" customFormat="1" ht="72" hidden="1">
      <c r="A143" s="125">
        <v>122</v>
      </c>
      <c r="B143" s="126" t="s">
        <v>407</v>
      </c>
      <c r="C143" s="127" t="s">
        <v>408</v>
      </c>
      <c r="D143" s="126" t="s">
        <v>180</v>
      </c>
      <c r="E143" s="128">
        <v>30</v>
      </c>
      <c r="F143" s="130">
        <v>0</v>
      </c>
      <c r="G143" s="129" t="s">
        <v>56</v>
      </c>
      <c r="H143" s="139" t="s">
        <v>42</v>
      </c>
      <c r="I143" s="129" t="s">
        <v>57</v>
      </c>
      <c r="J143" s="151" t="s">
        <v>409</v>
      </c>
      <c r="K143" s="142">
        <v>28</v>
      </c>
      <c r="L143" s="143" t="s">
        <v>176</v>
      </c>
    </row>
    <row r="144" spans="1:12" s="90" customFormat="1" ht="72" hidden="1">
      <c r="A144" s="118">
        <v>123</v>
      </c>
      <c r="B144" s="119" t="s">
        <v>268</v>
      </c>
      <c r="C144" s="120" t="s">
        <v>269</v>
      </c>
      <c r="D144" s="119" t="s">
        <v>83</v>
      </c>
      <c r="E144" s="121">
        <v>10</v>
      </c>
      <c r="F144" s="131">
        <v>0</v>
      </c>
      <c r="G144" s="129" t="s">
        <v>56</v>
      </c>
      <c r="H144" s="139" t="s">
        <v>42</v>
      </c>
      <c r="I144" s="129" t="s">
        <v>57</v>
      </c>
      <c r="J144" s="151" t="s">
        <v>197</v>
      </c>
      <c r="K144" s="142">
        <v>14</v>
      </c>
      <c r="L144" s="143" t="s">
        <v>176</v>
      </c>
    </row>
    <row r="145" spans="1:13" s="90" customFormat="1" ht="72" hidden="1">
      <c r="A145" s="118">
        <v>124</v>
      </c>
      <c r="B145" s="119" t="s">
        <v>339</v>
      </c>
      <c r="C145" s="120" t="s">
        <v>340</v>
      </c>
      <c r="D145" s="119" t="s">
        <v>40</v>
      </c>
      <c r="E145" s="121">
        <v>7.5</v>
      </c>
      <c r="F145" s="131">
        <v>0</v>
      </c>
      <c r="G145" s="129" t="s">
        <v>56</v>
      </c>
      <c r="H145" s="139" t="s">
        <v>42</v>
      </c>
      <c r="I145" s="129" t="s">
        <v>57</v>
      </c>
      <c r="J145" s="152" t="s">
        <v>172</v>
      </c>
      <c r="K145" s="142">
        <f>E145</f>
        <v>7.5</v>
      </c>
      <c r="L145" s="143" t="s">
        <v>176</v>
      </c>
    </row>
    <row r="146" spans="1:13" s="90" customFormat="1" ht="72" hidden="1">
      <c r="A146" s="125">
        <v>125</v>
      </c>
      <c r="B146" s="119" t="s">
        <v>341</v>
      </c>
      <c r="C146" s="120" t="s">
        <v>342</v>
      </c>
      <c r="D146" s="119" t="s">
        <v>48</v>
      </c>
      <c r="E146" s="121">
        <v>1</v>
      </c>
      <c r="F146" s="131">
        <v>0</v>
      </c>
      <c r="G146" s="129" t="s">
        <v>56</v>
      </c>
      <c r="H146" s="139" t="s">
        <v>42</v>
      </c>
      <c r="I146" s="129" t="s">
        <v>57</v>
      </c>
      <c r="J146" s="152" t="s">
        <v>172</v>
      </c>
      <c r="K146" s="142">
        <v>0.2</v>
      </c>
      <c r="L146" s="143" t="s">
        <v>176</v>
      </c>
    </row>
    <row r="147" spans="1:13" s="90" customFormat="1" ht="72" hidden="1">
      <c r="A147" s="118">
        <v>126</v>
      </c>
      <c r="B147" s="119" t="s">
        <v>220</v>
      </c>
      <c r="C147" s="120" t="s">
        <v>221</v>
      </c>
      <c r="D147" s="119" t="s">
        <v>216</v>
      </c>
      <c r="E147" s="121">
        <v>2</v>
      </c>
      <c r="F147" s="131">
        <v>0</v>
      </c>
      <c r="G147" s="129" t="s">
        <v>56</v>
      </c>
      <c r="H147" s="139" t="s">
        <v>42</v>
      </c>
      <c r="I147" s="129" t="s">
        <v>57</v>
      </c>
      <c r="J147" s="151" t="s">
        <v>217</v>
      </c>
      <c r="K147" s="142">
        <v>80</v>
      </c>
      <c r="L147" s="143" t="s">
        <v>176</v>
      </c>
    </row>
    <row r="148" spans="1:13" s="90" customFormat="1" ht="72" hidden="1">
      <c r="A148" s="118">
        <v>127</v>
      </c>
      <c r="B148" s="119" t="s">
        <v>360</v>
      </c>
      <c r="C148" s="120" t="s">
        <v>361</v>
      </c>
      <c r="D148" s="119" t="s">
        <v>216</v>
      </c>
      <c r="E148" s="121">
        <v>1</v>
      </c>
      <c r="F148" s="131">
        <v>0</v>
      </c>
      <c r="G148" s="129" t="s">
        <v>56</v>
      </c>
      <c r="H148" s="139" t="s">
        <v>42</v>
      </c>
      <c r="I148" s="129" t="s">
        <v>57</v>
      </c>
      <c r="J148" s="151" t="s">
        <v>217</v>
      </c>
      <c r="K148" s="142">
        <v>17</v>
      </c>
      <c r="L148" s="143" t="s">
        <v>176</v>
      </c>
    </row>
    <row r="149" spans="1:13" s="90" customFormat="1" ht="72" hidden="1">
      <c r="A149" s="125">
        <v>128</v>
      </c>
      <c r="B149" s="119" t="s">
        <v>362</v>
      </c>
      <c r="C149" s="120" t="s">
        <v>363</v>
      </c>
      <c r="D149" s="119" t="s">
        <v>216</v>
      </c>
      <c r="E149" s="121">
        <v>1</v>
      </c>
      <c r="F149" s="131">
        <v>0</v>
      </c>
      <c r="G149" s="129" t="s">
        <v>56</v>
      </c>
      <c r="H149" s="139" t="s">
        <v>42</v>
      </c>
      <c r="I149" s="129" t="s">
        <v>57</v>
      </c>
      <c r="J149" s="151" t="s">
        <v>217</v>
      </c>
      <c r="K149" s="142">
        <v>2.2999999999999998</v>
      </c>
      <c r="L149" s="143" t="s">
        <v>176</v>
      </c>
    </row>
    <row r="150" spans="1:13" s="90" customFormat="1" ht="72" hidden="1">
      <c r="A150" s="118">
        <v>129</v>
      </c>
      <c r="B150" s="119" t="s">
        <v>410</v>
      </c>
      <c r="C150" s="120" t="s">
        <v>411</v>
      </c>
      <c r="D150" s="119" t="s">
        <v>48</v>
      </c>
      <c r="E150" s="121">
        <v>1</v>
      </c>
      <c r="F150" s="131">
        <v>0</v>
      </c>
      <c r="G150" s="129" t="s">
        <v>56</v>
      </c>
      <c r="H150" s="139" t="s">
        <v>42</v>
      </c>
      <c r="I150" s="129" t="s">
        <v>57</v>
      </c>
      <c r="J150" s="152" t="s">
        <v>172</v>
      </c>
      <c r="K150" s="142">
        <v>0.2</v>
      </c>
      <c r="L150" s="143" t="s">
        <v>176</v>
      </c>
    </row>
    <row r="151" spans="1:13" s="90" customFormat="1" ht="72" hidden="1">
      <c r="A151" s="118">
        <v>130</v>
      </c>
      <c r="B151" s="119" t="s">
        <v>230</v>
      </c>
      <c r="C151" s="120" t="s">
        <v>231</v>
      </c>
      <c r="D151" s="119" t="s">
        <v>48</v>
      </c>
      <c r="E151" s="121">
        <v>1</v>
      </c>
      <c r="F151" s="131">
        <v>0</v>
      </c>
      <c r="G151" s="129" t="s">
        <v>56</v>
      </c>
      <c r="H151" s="139" t="s">
        <v>42</v>
      </c>
      <c r="I151" s="129" t="s">
        <v>57</v>
      </c>
      <c r="J151" s="151" t="s">
        <v>172</v>
      </c>
      <c r="K151" s="142">
        <v>0.01</v>
      </c>
      <c r="L151" s="143" t="s">
        <v>176</v>
      </c>
    </row>
    <row r="152" spans="1:13" s="90" customFormat="1" ht="72" hidden="1">
      <c r="A152" s="125">
        <v>131</v>
      </c>
      <c r="B152" s="119" t="s">
        <v>412</v>
      </c>
      <c r="C152" s="120" t="s">
        <v>413</v>
      </c>
      <c r="D152" s="119" t="s">
        <v>48</v>
      </c>
      <c r="E152" s="121">
        <v>1</v>
      </c>
      <c r="F152" s="131">
        <v>0</v>
      </c>
      <c r="G152" s="129" t="s">
        <v>56</v>
      </c>
      <c r="H152" s="139" t="s">
        <v>42</v>
      </c>
      <c r="I152" s="129" t="s">
        <v>57</v>
      </c>
      <c r="J152" s="151" t="s">
        <v>172</v>
      </c>
      <c r="K152" s="142">
        <v>3</v>
      </c>
      <c r="L152" s="143" t="s">
        <v>176</v>
      </c>
    </row>
    <row r="153" spans="1:13" s="90" customFormat="1" ht="72" hidden="1">
      <c r="A153" s="118">
        <v>132</v>
      </c>
      <c r="B153" s="114" t="s">
        <v>297</v>
      </c>
      <c r="C153" s="115" t="s">
        <v>298</v>
      </c>
      <c r="D153" s="114" t="s">
        <v>48</v>
      </c>
      <c r="E153" s="116">
        <v>2</v>
      </c>
      <c r="F153" s="132">
        <v>0</v>
      </c>
      <c r="G153" s="129" t="s">
        <v>56</v>
      </c>
      <c r="H153" s="139" t="s">
        <v>42</v>
      </c>
      <c r="I153" s="129" t="s">
        <v>57</v>
      </c>
      <c r="J153" s="154" t="s">
        <v>172</v>
      </c>
      <c r="K153" s="142">
        <v>0.2</v>
      </c>
      <c r="L153" s="143" t="s">
        <v>176</v>
      </c>
    </row>
    <row r="154" spans="1:13" s="95" customFormat="1" ht="17.399999999999999" hidden="1">
      <c r="A154" s="395" t="s">
        <v>414</v>
      </c>
      <c r="B154" s="396"/>
      <c r="C154" s="396"/>
      <c r="D154" s="396"/>
      <c r="E154" s="111"/>
      <c r="F154" s="112"/>
      <c r="G154" s="112"/>
      <c r="H154" s="112"/>
      <c r="I154" s="112"/>
      <c r="J154" s="157"/>
      <c r="K154" s="158">
        <f>SUM(K155:K174)</f>
        <v>23648.370000000003</v>
      </c>
      <c r="L154" s="137"/>
    </row>
    <row r="155" spans="1:13" s="90" customFormat="1" ht="72">
      <c r="A155" s="125">
        <v>133</v>
      </c>
      <c r="B155" s="126" t="s">
        <v>184</v>
      </c>
      <c r="C155" s="127" t="s">
        <v>185</v>
      </c>
      <c r="D155" s="126" t="s">
        <v>40</v>
      </c>
      <c r="E155" s="128">
        <v>100</v>
      </c>
      <c r="F155" s="130">
        <v>0</v>
      </c>
      <c r="G155" s="129" t="s">
        <v>56</v>
      </c>
      <c r="H155" s="139" t="s">
        <v>42</v>
      </c>
      <c r="I155" s="129" t="s">
        <v>57</v>
      </c>
      <c r="J155" s="151" t="s">
        <v>186</v>
      </c>
      <c r="K155" s="142">
        <f>E155</f>
        <v>100</v>
      </c>
      <c r="L155" s="317" t="s">
        <v>187</v>
      </c>
      <c r="M155" s="90" t="s">
        <v>188</v>
      </c>
    </row>
    <row r="156" spans="1:13" s="90" customFormat="1" ht="72" hidden="1">
      <c r="A156" s="118">
        <v>134</v>
      </c>
      <c r="B156" s="119" t="s">
        <v>415</v>
      </c>
      <c r="C156" s="120" t="s">
        <v>416</v>
      </c>
      <c r="D156" s="119" t="s">
        <v>48</v>
      </c>
      <c r="E156" s="121">
        <v>2</v>
      </c>
      <c r="F156" s="131">
        <v>0</v>
      </c>
      <c r="G156" s="129" t="s">
        <v>56</v>
      </c>
      <c r="H156" s="139" t="s">
        <v>42</v>
      </c>
      <c r="I156" s="129" t="s">
        <v>57</v>
      </c>
      <c r="J156" s="152" t="s">
        <v>172</v>
      </c>
      <c r="K156" s="142">
        <v>0.4</v>
      </c>
      <c r="L156" s="143" t="s">
        <v>176</v>
      </c>
    </row>
    <row r="157" spans="1:13" s="90" customFormat="1" ht="72" hidden="1">
      <c r="A157" s="125">
        <v>135</v>
      </c>
      <c r="B157" s="119" t="s">
        <v>417</v>
      </c>
      <c r="C157" s="120" t="s">
        <v>380</v>
      </c>
      <c r="D157" s="119" t="s">
        <v>48</v>
      </c>
      <c r="E157" s="121">
        <v>13</v>
      </c>
      <c r="F157" s="131">
        <v>0</v>
      </c>
      <c r="G157" s="129" t="s">
        <v>56</v>
      </c>
      <c r="H157" s="139" t="s">
        <v>42</v>
      </c>
      <c r="I157" s="129" t="s">
        <v>57</v>
      </c>
      <c r="J157" s="151" t="s">
        <v>166</v>
      </c>
      <c r="K157" s="142">
        <v>21796.67</v>
      </c>
      <c r="L157" s="143" t="s">
        <v>176</v>
      </c>
    </row>
    <row r="158" spans="1:13" s="90" customFormat="1" ht="72" hidden="1">
      <c r="A158" s="125">
        <v>136</v>
      </c>
      <c r="B158" s="119" t="s">
        <v>418</v>
      </c>
      <c r="C158" s="120" t="s">
        <v>419</v>
      </c>
      <c r="D158" s="119" t="s">
        <v>48</v>
      </c>
      <c r="E158" s="121">
        <v>3</v>
      </c>
      <c r="F158" s="131">
        <v>0</v>
      </c>
      <c r="G158" s="129" t="s">
        <v>56</v>
      </c>
      <c r="H158" s="139" t="s">
        <v>42</v>
      </c>
      <c r="I158" s="129" t="s">
        <v>57</v>
      </c>
      <c r="J158" s="151" t="s">
        <v>166</v>
      </c>
      <c r="K158" s="142">
        <v>1680</v>
      </c>
      <c r="L158" s="143" t="s">
        <v>176</v>
      </c>
    </row>
    <row r="159" spans="1:13" s="90" customFormat="1" ht="72" hidden="1">
      <c r="A159" s="118">
        <v>137</v>
      </c>
      <c r="B159" s="119" t="s">
        <v>420</v>
      </c>
      <c r="C159" s="120" t="s">
        <v>421</v>
      </c>
      <c r="D159" s="119" t="s">
        <v>48</v>
      </c>
      <c r="E159" s="121">
        <v>2</v>
      </c>
      <c r="F159" s="131">
        <v>0</v>
      </c>
      <c r="G159" s="129" t="s">
        <v>56</v>
      </c>
      <c r="H159" s="139" t="s">
        <v>42</v>
      </c>
      <c r="I159" s="129" t="s">
        <v>57</v>
      </c>
      <c r="J159" s="151" t="s">
        <v>197</v>
      </c>
      <c r="K159" s="142">
        <v>0.2</v>
      </c>
      <c r="L159" s="143" t="s">
        <v>176</v>
      </c>
    </row>
    <row r="160" spans="1:13" s="90" customFormat="1" ht="72" hidden="1">
      <c r="A160" s="125">
        <v>138</v>
      </c>
      <c r="B160" s="119" t="s">
        <v>422</v>
      </c>
      <c r="C160" s="120" t="s">
        <v>423</v>
      </c>
      <c r="D160" s="119" t="s">
        <v>48</v>
      </c>
      <c r="E160" s="121">
        <v>1</v>
      </c>
      <c r="F160" s="131">
        <v>0</v>
      </c>
      <c r="G160" s="129" t="s">
        <v>56</v>
      </c>
      <c r="H160" s="139" t="s">
        <v>42</v>
      </c>
      <c r="I160" s="129" t="s">
        <v>57</v>
      </c>
      <c r="J160" s="151" t="s">
        <v>197</v>
      </c>
      <c r="K160" s="142">
        <v>1</v>
      </c>
      <c r="L160" s="143" t="s">
        <v>176</v>
      </c>
    </row>
    <row r="161" spans="1:12" s="90" customFormat="1" ht="72" hidden="1">
      <c r="A161" s="125">
        <v>139</v>
      </c>
      <c r="B161" s="119" t="s">
        <v>268</v>
      </c>
      <c r="C161" s="120" t="s">
        <v>269</v>
      </c>
      <c r="D161" s="119" t="s">
        <v>83</v>
      </c>
      <c r="E161" s="121">
        <v>4</v>
      </c>
      <c r="F161" s="131">
        <v>0</v>
      </c>
      <c r="G161" s="129" t="s">
        <v>56</v>
      </c>
      <c r="H161" s="139" t="s">
        <v>42</v>
      </c>
      <c r="I161" s="129" t="s">
        <v>57</v>
      </c>
      <c r="J161" s="151" t="s">
        <v>197</v>
      </c>
      <c r="K161" s="142">
        <v>14</v>
      </c>
      <c r="L161" s="143" t="s">
        <v>176</v>
      </c>
    </row>
    <row r="162" spans="1:12" s="90" customFormat="1" ht="72" hidden="1">
      <c r="A162" s="118">
        <v>140</v>
      </c>
      <c r="B162" s="119" t="s">
        <v>339</v>
      </c>
      <c r="C162" s="120" t="s">
        <v>340</v>
      </c>
      <c r="D162" s="119" t="s">
        <v>40</v>
      </c>
      <c r="E162" s="121">
        <v>0.6</v>
      </c>
      <c r="F162" s="131">
        <v>0</v>
      </c>
      <c r="G162" s="129" t="s">
        <v>56</v>
      </c>
      <c r="H162" s="139" t="s">
        <v>42</v>
      </c>
      <c r="I162" s="129" t="s">
        <v>57</v>
      </c>
      <c r="J162" s="152" t="s">
        <v>172</v>
      </c>
      <c r="K162" s="142">
        <f>E162</f>
        <v>0.6</v>
      </c>
      <c r="L162" s="143" t="s">
        <v>176</v>
      </c>
    </row>
    <row r="163" spans="1:12" s="90" customFormat="1" ht="72" hidden="1">
      <c r="A163" s="125">
        <v>141</v>
      </c>
      <c r="B163" s="119" t="s">
        <v>341</v>
      </c>
      <c r="C163" s="120" t="s">
        <v>342</v>
      </c>
      <c r="D163" s="119" t="s">
        <v>48</v>
      </c>
      <c r="E163" s="121">
        <v>1</v>
      </c>
      <c r="F163" s="131">
        <v>0</v>
      </c>
      <c r="G163" s="129" t="s">
        <v>56</v>
      </c>
      <c r="H163" s="139" t="s">
        <v>42</v>
      </c>
      <c r="I163" s="129" t="s">
        <v>57</v>
      </c>
      <c r="J163" s="152" t="s">
        <v>172</v>
      </c>
      <c r="K163" s="142">
        <v>0.5</v>
      </c>
      <c r="L163" s="143" t="s">
        <v>176</v>
      </c>
    </row>
    <row r="164" spans="1:12" s="90" customFormat="1" ht="72" hidden="1">
      <c r="A164" s="125">
        <v>142</v>
      </c>
      <c r="B164" s="119" t="s">
        <v>202</v>
      </c>
      <c r="C164" s="120" t="s">
        <v>203</v>
      </c>
      <c r="D164" s="119" t="s">
        <v>48</v>
      </c>
      <c r="E164" s="121">
        <v>4</v>
      </c>
      <c r="F164" s="131">
        <v>0</v>
      </c>
      <c r="G164" s="129" t="s">
        <v>56</v>
      </c>
      <c r="H164" s="139" t="s">
        <v>42</v>
      </c>
      <c r="I164" s="129" t="s">
        <v>57</v>
      </c>
      <c r="J164" s="151" t="s">
        <v>172</v>
      </c>
      <c r="K164" s="142">
        <v>0.4</v>
      </c>
      <c r="L164" s="143" t="s">
        <v>176</v>
      </c>
    </row>
    <row r="165" spans="1:12" s="90" customFormat="1" ht="72" hidden="1">
      <c r="A165" s="118">
        <v>143</v>
      </c>
      <c r="B165" s="119" t="s">
        <v>424</v>
      </c>
      <c r="C165" s="120" t="s">
        <v>425</v>
      </c>
      <c r="D165" s="119" t="s">
        <v>48</v>
      </c>
      <c r="E165" s="121">
        <v>4</v>
      </c>
      <c r="F165" s="131">
        <v>0</v>
      </c>
      <c r="G165" s="129" t="s">
        <v>56</v>
      </c>
      <c r="H165" s="139" t="s">
        <v>42</v>
      </c>
      <c r="I165" s="129" t="s">
        <v>57</v>
      </c>
      <c r="J165" s="151" t="s">
        <v>172</v>
      </c>
      <c r="K165" s="142">
        <v>0.4</v>
      </c>
      <c r="L165" s="143" t="s">
        <v>176</v>
      </c>
    </row>
    <row r="166" spans="1:12" s="90" customFormat="1" ht="72" hidden="1">
      <c r="A166" s="125">
        <v>144</v>
      </c>
      <c r="B166" s="119" t="s">
        <v>426</v>
      </c>
      <c r="C166" s="120" t="s">
        <v>427</v>
      </c>
      <c r="D166" s="119" t="s">
        <v>48</v>
      </c>
      <c r="E166" s="121">
        <v>1</v>
      </c>
      <c r="F166" s="131">
        <v>0</v>
      </c>
      <c r="G166" s="129" t="s">
        <v>56</v>
      </c>
      <c r="H166" s="139" t="s">
        <v>42</v>
      </c>
      <c r="I166" s="129" t="s">
        <v>57</v>
      </c>
      <c r="J166" s="151" t="s">
        <v>172</v>
      </c>
      <c r="K166" s="142">
        <v>0.2</v>
      </c>
      <c r="L166" s="143" t="s">
        <v>176</v>
      </c>
    </row>
    <row r="167" spans="1:12" s="90" customFormat="1" ht="72" hidden="1">
      <c r="A167" s="125">
        <v>145</v>
      </c>
      <c r="B167" s="119" t="s">
        <v>428</v>
      </c>
      <c r="C167" s="120" t="s">
        <v>429</v>
      </c>
      <c r="D167" s="119" t="s">
        <v>48</v>
      </c>
      <c r="E167" s="121">
        <v>19</v>
      </c>
      <c r="F167" s="131">
        <v>0</v>
      </c>
      <c r="G167" s="129" t="s">
        <v>56</v>
      </c>
      <c r="H167" s="139" t="s">
        <v>42</v>
      </c>
      <c r="I167" s="129" t="s">
        <v>57</v>
      </c>
      <c r="J167" s="151" t="s">
        <v>172</v>
      </c>
      <c r="K167" s="142">
        <v>5.7</v>
      </c>
      <c r="L167" s="143" t="s">
        <v>176</v>
      </c>
    </row>
    <row r="168" spans="1:12" s="90" customFormat="1" ht="72" hidden="1">
      <c r="A168" s="118">
        <v>146</v>
      </c>
      <c r="B168" s="119" t="s">
        <v>204</v>
      </c>
      <c r="C168" s="120" t="s">
        <v>205</v>
      </c>
      <c r="D168" s="119" t="s">
        <v>48</v>
      </c>
      <c r="E168" s="121">
        <v>2</v>
      </c>
      <c r="F168" s="131">
        <v>0</v>
      </c>
      <c r="G168" s="129" t="s">
        <v>56</v>
      </c>
      <c r="H168" s="139" t="s">
        <v>42</v>
      </c>
      <c r="I168" s="129" t="s">
        <v>57</v>
      </c>
      <c r="J168" s="151" t="s">
        <v>172</v>
      </c>
      <c r="K168" s="142">
        <v>2</v>
      </c>
      <c r="L168" s="143" t="s">
        <v>176</v>
      </c>
    </row>
    <row r="169" spans="1:12" s="90" customFormat="1" ht="72" hidden="1">
      <c r="A169" s="125">
        <v>147</v>
      </c>
      <c r="B169" s="119" t="s">
        <v>430</v>
      </c>
      <c r="C169" s="120" t="s">
        <v>431</v>
      </c>
      <c r="D169" s="119" t="s">
        <v>48</v>
      </c>
      <c r="E169" s="121">
        <v>5</v>
      </c>
      <c r="F169" s="131">
        <v>0</v>
      </c>
      <c r="G169" s="129" t="s">
        <v>56</v>
      </c>
      <c r="H169" s="139" t="s">
        <v>42</v>
      </c>
      <c r="I169" s="129" t="s">
        <v>57</v>
      </c>
      <c r="J169" s="151" t="s">
        <v>172</v>
      </c>
      <c r="K169" s="142">
        <v>1.5</v>
      </c>
      <c r="L169" s="143" t="s">
        <v>176</v>
      </c>
    </row>
    <row r="170" spans="1:12" s="90" customFormat="1" ht="72" hidden="1">
      <c r="A170" s="125">
        <v>148</v>
      </c>
      <c r="B170" s="119" t="s">
        <v>214</v>
      </c>
      <c r="C170" s="120" t="s">
        <v>215</v>
      </c>
      <c r="D170" s="119" t="s">
        <v>216</v>
      </c>
      <c r="E170" s="121">
        <v>1</v>
      </c>
      <c r="F170" s="131">
        <v>0</v>
      </c>
      <c r="G170" s="129" t="s">
        <v>56</v>
      </c>
      <c r="H170" s="139" t="s">
        <v>42</v>
      </c>
      <c r="I170" s="129" t="s">
        <v>57</v>
      </c>
      <c r="J170" s="151" t="s">
        <v>217</v>
      </c>
      <c r="K170" s="142">
        <v>12</v>
      </c>
      <c r="L170" s="143" t="s">
        <v>176</v>
      </c>
    </row>
    <row r="171" spans="1:12" s="90" customFormat="1" ht="72" hidden="1">
      <c r="A171" s="118">
        <v>149</v>
      </c>
      <c r="B171" s="119" t="s">
        <v>220</v>
      </c>
      <c r="C171" s="120" t="s">
        <v>221</v>
      </c>
      <c r="D171" s="119" t="s">
        <v>216</v>
      </c>
      <c r="E171" s="121">
        <v>1</v>
      </c>
      <c r="F171" s="131">
        <v>0</v>
      </c>
      <c r="G171" s="129" t="s">
        <v>56</v>
      </c>
      <c r="H171" s="139" t="s">
        <v>42</v>
      </c>
      <c r="I171" s="129" t="s">
        <v>57</v>
      </c>
      <c r="J171" s="151" t="s">
        <v>217</v>
      </c>
      <c r="K171" s="142">
        <v>30</v>
      </c>
      <c r="L171" s="143" t="s">
        <v>176</v>
      </c>
    </row>
    <row r="172" spans="1:12" s="90" customFormat="1" ht="72" hidden="1">
      <c r="A172" s="125">
        <v>150</v>
      </c>
      <c r="B172" s="119" t="s">
        <v>362</v>
      </c>
      <c r="C172" s="120" t="s">
        <v>363</v>
      </c>
      <c r="D172" s="119" t="s">
        <v>216</v>
      </c>
      <c r="E172" s="121">
        <v>2</v>
      </c>
      <c r="F172" s="131">
        <v>0</v>
      </c>
      <c r="G172" s="129" t="s">
        <v>56</v>
      </c>
      <c r="H172" s="139" t="s">
        <v>42</v>
      </c>
      <c r="I172" s="129" t="s">
        <v>57</v>
      </c>
      <c r="J172" s="151" t="s">
        <v>217</v>
      </c>
      <c r="K172" s="142">
        <v>2</v>
      </c>
      <c r="L172" s="143" t="s">
        <v>176</v>
      </c>
    </row>
    <row r="173" spans="1:12" s="90" customFormat="1" ht="72" hidden="1">
      <c r="A173" s="125">
        <v>151</v>
      </c>
      <c r="B173" s="119" t="s">
        <v>432</v>
      </c>
      <c r="C173" s="120" t="s">
        <v>433</v>
      </c>
      <c r="D173" s="119" t="s">
        <v>48</v>
      </c>
      <c r="E173" s="121">
        <v>1</v>
      </c>
      <c r="F173" s="131">
        <v>0</v>
      </c>
      <c r="G173" s="129" t="s">
        <v>56</v>
      </c>
      <c r="H173" s="139" t="s">
        <v>42</v>
      </c>
      <c r="I173" s="129" t="s">
        <v>57</v>
      </c>
      <c r="J173" s="151" t="s">
        <v>172</v>
      </c>
      <c r="K173" s="142">
        <v>0.5</v>
      </c>
      <c r="L173" s="143" t="s">
        <v>176</v>
      </c>
    </row>
    <row r="174" spans="1:12" s="90" customFormat="1" ht="72" hidden="1">
      <c r="A174" s="118">
        <v>152</v>
      </c>
      <c r="B174" s="114" t="s">
        <v>434</v>
      </c>
      <c r="C174" s="115" t="s">
        <v>435</v>
      </c>
      <c r="D174" s="114" t="s">
        <v>48</v>
      </c>
      <c r="E174" s="116">
        <v>3</v>
      </c>
      <c r="F174" s="132">
        <v>0</v>
      </c>
      <c r="G174" s="129" t="s">
        <v>56</v>
      </c>
      <c r="H174" s="139" t="s">
        <v>42</v>
      </c>
      <c r="I174" s="129" t="s">
        <v>57</v>
      </c>
      <c r="J174" s="154" t="s">
        <v>172</v>
      </c>
      <c r="K174" s="142">
        <v>0.3</v>
      </c>
      <c r="L174" s="143" t="s">
        <v>176</v>
      </c>
    </row>
    <row r="175" spans="1:12" s="95" customFormat="1" ht="17.399999999999999" hidden="1">
      <c r="A175" s="395" t="s">
        <v>436</v>
      </c>
      <c r="B175" s="396"/>
      <c r="C175" s="396"/>
      <c r="D175" s="397"/>
      <c r="E175" s="111"/>
      <c r="F175" s="112"/>
      <c r="G175" s="112"/>
      <c r="H175" s="112"/>
      <c r="I175" s="112"/>
      <c r="J175" s="157"/>
      <c r="K175" s="158">
        <f>SUM(K176:K195)</f>
        <v>1107.6999999999998</v>
      </c>
      <c r="L175" s="137"/>
    </row>
    <row r="176" spans="1:12" s="90" customFormat="1" ht="72" hidden="1">
      <c r="A176" s="125">
        <v>153</v>
      </c>
      <c r="B176" s="126" t="s">
        <v>313</v>
      </c>
      <c r="C176" s="127" t="s">
        <v>314</v>
      </c>
      <c r="D176" s="126" t="s">
        <v>40</v>
      </c>
      <c r="E176" s="128">
        <v>396</v>
      </c>
      <c r="F176" s="130">
        <v>0</v>
      </c>
      <c r="G176" s="129" t="s">
        <v>56</v>
      </c>
      <c r="H176" s="139" t="s">
        <v>42</v>
      </c>
      <c r="I176" s="129" t="s">
        <v>57</v>
      </c>
      <c r="J176" s="151" t="s">
        <v>254</v>
      </c>
      <c r="K176" s="142">
        <f>E176</f>
        <v>396</v>
      </c>
      <c r="L176" s="143" t="s">
        <v>176</v>
      </c>
    </row>
    <row r="177" spans="1:12" s="90" customFormat="1" ht="72" hidden="1">
      <c r="A177" s="118">
        <v>154</v>
      </c>
      <c r="B177" s="119" t="s">
        <v>437</v>
      </c>
      <c r="C177" s="120" t="s">
        <v>438</v>
      </c>
      <c r="D177" s="119" t="s">
        <v>48</v>
      </c>
      <c r="E177" s="121">
        <v>3</v>
      </c>
      <c r="F177" s="131">
        <v>0</v>
      </c>
      <c r="G177" s="129" t="s">
        <v>56</v>
      </c>
      <c r="H177" s="139" t="s">
        <v>42</v>
      </c>
      <c r="I177" s="129" t="s">
        <v>57</v>
      </c>
      <c r="J177" s="151" t="s">
        <v>166</v>
      </c>
      <c r="K177" s="142">
        <v>450</v>
      </c>
      <c r="L177" s="143" t="s">
        <v>176</v>
      </c>
    </row>
    <row r="178" spans="1:12" s="90" customFormat="1" ht="72" hidden="1">
      <c r="A178" s="118">
        <v>155</v>
      </c>
      <c r="B178" s="119" t="s">
        <v>191</v>
      </c>
      <c r="C178" s="120" t="s">
        <v>192</v>
      </c>
      <c r="D178" s="119" t="s">
        <v>48</v>
      </c>
      <c r="E178" s="121">
        <v>1</v>
      </c>
      <c r="F178" s="131">
        <v>0</v>
      </c>
      <c r="G178" s="129" t="s">
        <v>56</v>
      </c>
      <c r="H178" s="139" t="s">
        <v>42</v>
      </c>
      <c r="I178" s="129" t="s">
        <v>57</v>
      </c>
      <c r="J178" s="151" t="s">
        <v>172</v>
      </c>
      <c r="K178" s="142">
        <v>0.8</v>
      </c>
      <c r="L178" s="143" t="s">
        <v>176</v>
      </c>
    </row>
    <row r="179" spans="1:12" s="90" customFormat="1" ht="72" hidden="1">
      <c r="A179" s="125">
        <v>156</v>
      </c>
      <c r="B179" s="119" t="s">
        <v>264</v>
      </c>
      <c r="C179" s="120" t="s">
        <v>265</v>
      </c>
      <c r="D179" s="119" t="s">
        <v>48</v>
      </c>
      <c r="E179" s="121">
        <v>20</v>
      </c>
      <c r="F179" s="131">
        <v>0</v>
      </c>
      <c r="G179" s="129" t="s">
        <v>56</v>
      </c>
      <c r="H179" s="139" t="s">
        <v>42</v>
      </c>
      <c r="I179" s="129" t="s">
        <v>57</v>
      </c>
      <c r="J179" s="151" t="s">
        <v>197</v>
      </c>
      <c r="K179" s="142">
        <v>2</v>
      </c>
      <c r="L179" s="143" t="s">
        <v>176</v>
      </c>
    </row>
    <row r="180" spans="1:12" s="90" customFormat="1" ht="72" hidden="1">
      <c r="A180" s="118">
        <v>157</v>
      </c>
      <c r="B180" s="119" t="s">
        <v>270</v>
      </c>
      <c r="C180" s="120" t="s">
        <v>271</v>
      </c>
      <c r="D180" s="119" t="s">
        <v>48</v>
      </c>
      <c r="E180" s="121">
        <v>5</v>
      </c>
      <c r="F180" s="131">
        <v>0</v>
      </c>
      <c r="G180" s="129" t="s">
        <v>56</v>
      </c>
      <c r="H180" s="139" t="s">
        <v>42</v>
      </c>
      <c r="I180" s="129" t="s">
        <v>57</v>
      </c>
      <c r="J180" s="151" t="s">
        <v>172</v>
      </c>
      <c r="K180" s="142">
        <v>2</v>
      </c>
      <c r="L180" s="143" t="s">
        <v>176</v>
      </c>
    </row>
    <row r="181" spans="1:12" s="90" customFormat="1" ht="72" hidden="1">
      <c r="A181" s="118">
        <v>158</v>
      </c>
      <c r="B181" s="119" t="s">
        <v>339</v>
      </c>
      <c r="C181" s="120" t="s">
        <v>340</v>
      </c>
      <c r="D181" s="119" t="s">
        <v>40</v>
      </c>
      <c r="E181" s="121">
        <v>6</v>
      </c>
      <c r="F181" s="131">
        <v>0</v>
      </c>
      <c r="G181" s="129" t="s">
        <v>56</v>
      </c>
      <c r="H181" s="139" t="s">
        <v>42</v>
      </c>
      <c r="I181" s="129" t="s">
        <v>57</v>
      </c>
      <c r="J181" s="152" t="s">
        <v>172</v>
      </c>
      <c r="K181" s="142">
        <f>E181</f>
        <v>6</v>
      </c>
      <c r="L181" s="143" t="s">
        <v>176</v>
      </c>
    </row>
    <row r="182" spans="1:12" s="90" customFormat="1" ht="72" hidden="1">
      <c r="A182" s="125">
        <v>159</v>
      </c>
      <c r="B182" s="119" t="s">
        <v>341</v>
      </c>
      <c r="C182" s="120" t="s">
        <v>342</v>
      </c>
      <c r="D182" s="119" t="s">
        <v>48</v>
      </c>
      <c r="E182" s="121">
        <v>1</v>
      </c>
      <c r="F182" s="131">
        <v>0</v>
      </c>
      <c r="G182" s="129" t="s">
        <v>56</v>
      </c>
      <c r="H182" s="139" t="s">
        <v>42</v>
      </c>
      <c r="I182" s="129" t="s">
        <v>57</v>
      </c>
      <c r="J182" s="152" t="s">
        <v>172</v>
      </c>
      <c r="K182" s="142">
        <v>0.2</v>
      </c>
      <c r="L182" s="143" t="s">
        <v>176</v>
      </c>
    </row>
    <row r="183" spans="1:12" s="90" customFormat="1" ht="72" hidden="1">
      <c r="A183" s="118">
        <v>160</v>
      </c>
      <c r="B183" s="119" t="s">
        <v>202</v>
      </c>
      <c r="C183" s="120" t="s">
        <v>203</v>
      </c>
      <c r="D183" s="119" t="s">
        <v>48</v>
      </c>
      <c r="E183" s="121">
        <v>2</v>
      </c>
      <c r="F183" s="131">
        <v>0</v>
      </c>
      <c r="G183" s="129" t="s">
        <v>56</v>
      </c>
      <c r="H183" s="139" t="s">
        <v>42</v>
      </c>
      <c r="I183" s="129" t="s">
        <v>57</v>
      </c>
      <c r="J183" s="151" t="s">
        <v>172</v>
      </c>
      <c r="K183" s="142">
        <v>0.4</v>
      </c>
      <c r="L183" s="143" t="s">
        <v>176</v>
      </c>
    </row>
    <row r="184" spans="1:12" s="90" customFormat="1" ht="72" hidden="1">
      <c r="A184" s="118">
        <v>161</v>
      </c>
      <c r="B184" s="119" t="s">
        <v>402</v>
      </c>
      <c r="C184" s="120" t="s">
        <v>403</v>
      </c>
      <c r="D184" s="119" t="s">
        <v>48</v>
      </c>
      <c r="E184" s="121">
        <v>1</v>
      </c>
      <c r="F184" s="131">
        <v>0</v>
      </c>
      <c r="G184" s="129" t="s">
        <v>56</v>
      </c>
      <c r="H184" s="139" t="s">
        <v>42</v>
      </c>
      <c r="I184" s="129" t="s">
        <v>57</v>
      </c>
      <c r="J184" s="151" t="s">
        <v>166</v>
      </c>
      <c r="K184" s="142">
        <v>30</v>
      </c>
      <c r="L184" s="143" t="s">
        <v>176</v>
      </c>
    </row>
    <row r="185" spans="1:12" s="90" customFormat="1" ht="72" hidden="1">
      <c r="A185" s="125">
        <v>162</v>
      </c>
      <c r="B185" s="119" t="s">
        <v>272</v>
      </c>
      <c r="C185" s="120" t="s">
        <v>273</v>
      </c>
      <c r="D185" s="119" t="s">
        <v>48</v>
      </c>
      <c r="E185" s="121">
        <v>4</v>
      </c>
      <c r="F185" s="131">
        <v>0</v>
      </c>
      <c r="G185" s="129" t="s">
        <v>56</v>
      </c>
      <c r="H185" s="139" t="s">
        <v>42</v>
      </c>
      <c r="I185" s="129" t="s">
        <v>57</v>
      </c>
      <c r="J185" s="151" t="s">
        <v>274</v>
      </c>
      <c r="K185" s="142">
        <v>1.2</v>
      </c>
      <c r="L185" s="143" t="s">
        <v>176</v>
      </c>
    </row>
    <row r="186" spans="1:12" s="90" customFormat="1" ht="72" hidden="1">
      <c r="A186" s="118">
        <v>163</v>
      </c>
      <c r="B186" s="119" t="s">
        <v>214</v>
      </c>
      <c r="C186" s="120" t="s">
        <v>215</v>
      </c>
      <c r="D186" s="119" t="s">
        <v>216</v>
      </c>
      <c r="E186" s="121">
        <v>26</v>
      </c>
      <c r="F186" s="131">
        <v>0</v>
      </c>
      <c r="G186" s="129" t="s">
        <v>56</v>
      </c>
      <c r="H186" s="139" t="s">
        <v>42</v>
      </c>
      <c r="I186" s="129" t="s">
        <v>57</v>
      </c>
      <c r="J186" s="151" t="s">
        <v>217</v>
      </c>
      <c r="K186" s="142">
        <v>208</v>
      </c>
      <c r="L186" s="143" t="s">
        <v>176</v>
      </c>
    </row>
    <row r="187" spans="1:12" s="90" customFormat="1" ht="72" hidden="1">
      <c r="A187" s="118">
        <v>164</v>
      </c>
      <c r="B187" s="119" t="s">
        <v>439</v>
      </c>
      <c r="C187" s="120" t="s">
        <v>440</v>
      </c>
      <c r="D187" s="119" t="s">
        <v>441</v>
      </c>
      <c r="E187" s="121">
        <v>7</v>
      </c>
      <c r="F187" s="131">
        <v>0</v>
      </c>
      <c r="G187" s="129" t="s">
        <v>56</v>
      </c>
      <c r="H187" s="139" t="s">
        <v>42</v>
      </c>
      <c r="I187" s="129" t="s">
        <v>57</v>
      </c>
      <c r="J187" s="151" t="s">
        <v>238</v>
      </c>
      <c r="K187" s="142">
        <v>0.7</v>
      </c>
      <c r="L187" s="143" t="s">
        <v>176</v>
      </c>
    </row>
    <row r="188" spans="1:12" s="90" customFormat="1" ht="72" hidden="1">
      <c r="A188" s="125">
        <v>165</v>
      </c>
      <c r="B188" s="119" t="s">
        <v>442</v>
      </c>
      <c r="C188" s="120" t="s">
        <v>443</v>
      </c>
      <c r="D188" s="119" t="s">
        <v>83</v>
      </c>
      <c r="E188" s="121">
        <v>1</v>
      </c>
      <c r="F188" s="131">
        <v>0</v>
      </c>
      <c r="G188" s="129" t="s">
        <v>56</v>
      </c>
      <c r="H188" s="139" t="s">
        <v>42</v>
      </c>
      <c r="I188" s="129" t="s">
        <v>57</v>
      </c>
      <c r="J188" s="151" t="s">
        <v>172</v>
      </c>
      <c r="K188" s="142">
        <v>0.3</v>
      </c>
      <c r="L188" s="143" t="s">
        <v>176</v>
      </c>
    </row>
    <row r="189" spans="1:12" s="90" customFormat="1" ht="72" hidden="1">
      <c r="A189" s="118">
        <v>166</v>
      </c>
      <c r="B189" s="119" t="s">
        <v>289</v>
      </c>
      <c r="C189" s="120" t="s">
        <v>290</v>
      </c>
      <c r="D189" s="119" t="s">
        <v>48</v>
      </c>
      <c r="E189" s="121">
        <v>1</v>
      </c>
      <c r="F189" s="131">
        <v>0</v>
      </c>
      <c r="G189" s="129" t="s">
        <v>56</v>
      </c>
      <c r="H189" s="139" t="s">
        <v>42</v>
      </c>
      <c r="I189" s="129" t="s">
        <v>57</v>
      </c>
      <c r="J189" s="151" t="s">
        <v>172</v>
      </c>
      <c r="K189" s="142">
        <v>0.3</v>
      </c>
      <c r="L189" s="143" t="s">
        <v>176</v>
      </c>
    </row>
    <row r="190" spans="1:12" s="90" customFormat="1" ht="72" hidden="1">
      <c r="A190" s="118">
        <v>167</v>
      </c>
      <c r="B190" s="119" t="s">
        <v>232</v>
      </c>
      <c r="C190" s="120" t="s">
        <v>233</v>
      </c>
      <c r="D190" s="119" t="s">
        <v>48</v>
      </c>
      <c r="E190" s="121">
        <v>5</v>
      </c>
      <c r="F190" s="131">
        <v>0</v>
      </c>
      <c r="G190" s="129" t="s">
        <v>56</v>
      </c>
      <c r="H190" s="139" t="s">
        <v>42</v>
      </c>
      <c r="I190" s="129" t="s">
        <v>57</v>
      </c>
      <c r="J190" s="151" t="s">
        <v>172</v>
      </c>
      <c r="K190" s="142">
        <v>2.5</v>
      </c>
      <c r="L190" s="143" t="s">
        <v>176</v>
      </c>
    </row>
    <row r="191" spans="1:12" s="90" customFormat="1" ht="72" hidden="1">
      <c r="A191" s="125">
        <v>168</v>
      </c>
      <c r="B191" s="119" t="s">
        <v>234</v>
      </c>
      <c r="C191" s="120" t="s">
        <v>235</v>
      </c>
      <c r="D191" s="119" t="s">
        <v>48</v>
      </c>
      <c r="E191" s="121">
        <v>1</v>
      </c>
      <c r="F191" s="131">
        <v>0</v>
      </c>
      <c r="G191" s="129" t="s">
        <v>56</v>
      </c>
      <c r="H191" s="139" t="s">
        <v>42</v>
      </c>
      <c r="I191" s="129" t="s">
        <v>57</v>
      </c>
      <c r="J191" s="151" t="s">
        <v>172</v>
      </c>
      <c r="K191" s="142">
        <v>2</v>
      </c>
      <c r="L191" s="143" t="s">
        <v>176</v>
      </c>
    </row>
    <row r="192" spans="1:12" s="90" customFormat="1" ht="72" hidden="1">
      <c r="A192" s="118">
        <v>169</v>
      </c>
      <c r="B192" s="119" t="s">
        <v>236</v>
      </c>
      <c r="C192" s="120" t="s">
        <v>237</v>
      </c>
      <c r="D192" s="119" t="s">
        <v>48</v>
      </c>
      <c r="E192" s="121">
        <v>1</v>
      </c>
      <c r="F192" s="131">
        <v>0</v>
      </c>
      <c r="G192" s="129" t="s">
        <v>56</v>
      </c>
      <c r="H192" s="139" t="s">
        <v>42</v>
      </c>
      <c r="I192" s="129" t="s">
        <v>57</v>
      </c>
      <c r="J192" s="151" t="s">
        <v>238</v>
      </c>
      <c r="K192" s="142">
        <v>0.3</v>
      </c>
      <c r="L192" s="143" t="s">
        <v>176</v>
      </c>
    </row>
    <row r="193" spans="1:13" s="90" customFormat="1" ht="72" hidden="1">
      <c r="A193" s="118">
        <v>170</v>
      </c>
      <c r="B193" s="119" t="s">
        <v>444</v>
      </c>
      <c r="C193" s="120" t="s">
        <v>445</v>
      </c>
      <c r="D193" s="119" t="s">
        <v>48</v>
      </c>
      <c r="E193" s="121">
        <v>2</v>
      </c>
      <c r="F193" s="131">
        <v>0</v>
      </c>
      <c r="G193" s="129" t="s">
        <v>56</v>
      </c>
      <c r="H193" s="139" t="s">
        <v>42</v>
      </c>
      <c r="I193" s="129" t="s">
        <v>57</v>
      </c>
      <c r="J193" s="154" t="s">
        <v>172</v>
      </c>
      <c r="K193" s="142">
        <v>0.4</v>
      </c>
      <c r="L193" s="143" t="s">
        <v>176</v>
      </c>
    </row>
    <row r="194" spans="1:13" s="90" customFormat="1" ht="72" hidden="1">
      <c r="A194" s="125">
        <v>171</v>
      </c>
      <c r="B194" s="119" t="s">
        <v>446</v>
      </c>
      <c r="C194" s="120" t="s">
        <v>447</v>
      </c>
      <c r="D194" s="119" t="s">
        <v>48</v>
      </c>
      <c r="E194" s="121">
        <v>2</v>
      </c>
      <c r="F194" s="131">
        <v>0</v>
      </c>
      <c r="G194" s="129" t="s">
        <v>56</v>
      </c>
      <c r="H194" s="139" t="s">
        <v>42</v>
      </c>
      <c r="I194" s="129" t="s">
        <v>57</v>
      </c>
      <c r="J194" s="154" t="s">
        <v>172</v>
      </c>
      <c r="K194" s="142">
        <v>0.6</v>
      </c>
      <c r="L194" s="143" t="s">
        <v>176</v>
      </c>
    </row>
    <row r="195" spans="1:13" s="90" customFormat="1" ht="72" hidden="1">
      <c r="A195" s="118">
        <v>172</v>
      </c>
      <c r="B195" s="114" t="s">
        <v>301</v>
      </c>
      <c r="C195" s="115" t="s">
        <v>248</v>
      </c>
      <c r="D195" s="114" t="s">
        <v>48</v>
      </c>
      <c r="E195" s="116">
        <v>1</v>
      </c>
      <c r="F195" s="132">
        <v>0</v>
      </c>
      <c r="G195" s="129" t="s">
        <v>56</v>
      </c>
      <c r="H195" s="139" t="s">
        <v>42</v>
      </c>
      <c r="I195" s="129" t="s">
        <v>57</v>
      </c>
      <c r="J195" s="151" t="s">
        <v>172</v>
      </c>
      <c r="K195" s="142">
        <v>4</v>
      </c>
      <c r="L195" s="143" t="s">
        <v>176</v>
      </c>
    </row>
    <row r="196" spans="1:13" s="95" customFormat="1" ht="17.399999999999999" hidden="1">
      <c r="A196" s="395" t="s">
        <v>448</v>
      </c>
      <c r="B196" s="396"/>
      <c r="C196" s="396"/>
      <c r="D196" s="397"/>
      <c r="E196" s="111"/>
      <c r="F196" s="112"/>
      <c r="G196" s="112"/>
      <c r="H196" s="112"/>
      <c r="I196" s="112"/>
      <c r="J196" s="157"/>
      <c r="K196" s="158">
        <f>SUM(K197:K243)</f>
        <v>67213.010000000024</v>
      </c>
      <c r="L196" s="137"/>
    </row>
    <row r="197" spans="1:13" s="90" customFormat="1" ht="72" hidden="1">
      <c r="A197" s="125">
        <v>173</v>
      </c>
      <c r="B197" s="126" t="s">
        <v>449</v>
      </c>
      <c r="C197" s="127" t="s">
        <v>183</v>
      </c>
      <c r="D197" s="126" t="s">
        <v>180</v>
      </c>
      <c r="E197" s="128">
        <v>4.5</v>
      </c>
      <c r="F197" s="130">
        <v>0</v>
      </c>
      <c r="G197" s="129" t="s">
        <v>56</v>
      </c>
      <c r="H197" s="139" t="s">
        <v>42</v>
      </c>
      <c r="I197" s="129" t="s">
        <v>57</v>
      </c>
      <c r="J197" s="151" t="s">
        <v>181</v>
      </c>
      <c r="K197" s="142">
        <v>4</v>
      </c>
      <c r="L197" s="143" t="s">
        <v>176</v>
      </c>
    </row>
    <row r="198" spans="1:13" s="90" customFormat="1" ht="72" hidden="1">
      <c r="A198" s="118">
        <v>174</v>
      </c>
      <c r="B198" s="119" t="s">
        <v>182</v>
      </c>
      <c r="C198" s="120" t="s">
        <v>183</v>
      </c>
      <c r="D198" s="119" t="s">
        <v>180</v>
      </c>
      <c r="E198" s="121">
        <v>160</v>
      </c>
      <c r="F198" s="131">
        <v>0</v>
      </c>
      <c r="G198" s="129" t="s">
        <v>56</v>
      </c>
      <c r="H198" s="139" t="s">
        <v>42</v>
      </c>
      <c r="I198" s="129" t="s">
        <v>57</v>
      </c>
      <c r="J198" s="151" t="s">
        <v>181</v>
      </c>
      <c r="K198" s="142">
        <v>142</v>
      </c>
      <c r="L198" s="143" t="s">
        <v>176</v>
      </c>
    </row>
    <row r="199" spans="1:13" s="90" customFormat="1" ht="72">
      <c r="A199" s="118">
        <v>175</v>
      </c>
      <c r="B199" s="119" t="s">
        <v>184</v>
      </c>
      <c r="C199" s="120" t="s">
        <v>185</v>
      </c>
      <c r="D199" s="119" t="s">
        <v>40</v>
      </c>
      <c r="E199" s="121">
        <v>50.6</v>
      </c>
      <c r="F199" s="131">
        <v>0</v>
      </c>
      <c r="G199" s="129" t="s">
        <v>56</v>
      </c>
      <c r="H199" s="139" t="s">
        <v>42</v>
      </c>
      <c r="I199" s="129" t="s">
        <v>57</v>
      </c>
      <c r="J199" s="151" t="s">
        <v>186</v>
      </c>
      <c r="K199" s="142">
        <f>E199</f>
        <v>50.6</v>
      </c>
      <c r="L199" s="317" t="s">
        <v>187</v>
      </c>
      <c r="M199" s="90" t="s">
        <v>188</v>
      </c>
    </row>
    <row r="200" spans="1:13" s="90" customFormat="1" ht="72" hidden="1">
      <c r="A200" s="125">
        <v>176</v>
      </c>
      <c r="B200" s="119" t="s">
        <v>450</v>
      </c>
      <c r="C200" s="120" t="s">
        <v>451</v>
      </c>
      <c r="D200" s="119" t="s">
        <v>48</v>
      </c>
      <c r="E200" s="121">
        <v>2</v>
      </c>
      <c r="F200" s="131">
        <v>0</v>
      </c>
      <c r="G200" s="129" t="s">
        <v>56</v>
      </c>
      <c r="H200" s="139" t="s">
        <v>42</v>
      </c>
      <c r="I200" s="129" t="s">
        <v>57</v>
      </c>
      <c r="J200" s="151" t="s">
        <v>172</v>
      </c>
      <c r="K200" s="142">
        <v>0.4</v>
      </c>
      <c r="L200" s="143" t="s">
        <v>176</v>
      </c>
    </row>
    <row r="201" spans="1:13" s="90" customFormat="1" ht="72" hidden="1">
      <c r="A201" s="118">
        <v>177</v>
      </c>
      <c r="B201" s="119" t="s">
        <v>258</v>
      </c>
      <c r="C201" s="120" t="s">
        <v>259</v>
      </c>
      <c r="D201" s="119" t="s">
        <v>83</v>
      </c>
      <c r="E201" s="121">
        <v>2</v>
      </c>
      <c r="F201" s="131">
        <v>0</v>
      </c>
      <c r="G201" s="129" t="s">
        <v>56</v>
      </c>
      <c r="H201" s="139" t="s">
        <v>42</v>
      </c>
      <c r="I201" s="129" t="s">
        <v>57</v>
      </c>
      <c r="J201" s="151" t="s">
        <v>172</v>
      </c>
      <c r="K201" s="142">
        <v>2</v>
      </c>
      <c r="L201" s="143" t="s">
        <v>176</v>
      </c>
    </row>
    <row r="202" spans="1:13" s="90" customFormat="1" ht="72" hidden="1">
      <c r="A202" s="118">
        <v>178</v>
      </c>
      <c r="B202" s="119" t="s">
        <v>452</v>
      </c>
      <c r="C202" s="120" t="s">
        <v>453</v>
      </c>
      <c r="D202" s="119" t="s">
        <v>48</v>
      </c>
      <c r="E202" s="121">
        <v>1</v>
      </c>
      <c r="F202" s="131">
        <v>0</v>
      </c>
      <c r="G202" s="129" t="s">
        <v>56</v>
      </c>
      <c r="H202" s="139" t="s">
        <v>42</v>
      </c>
      <c r="I202" s="129" t="s">
        <v>57</v>
      </c>
      <c r="J202" s="151" t="s">
        <v>172</v>
      </c>
      <c r="K202" s="142">
        <v>0.01</v>
      </c>
      <c r="L202" s="143" t="s">
        <v>176</v>
      </c>
    </row>
    <row r="203" spans="1:13" s="90" customFormat="1" ht="72" hidden="1">
      <c r="A203" s="125">
        <v>179</v>
      </c>
      <c r="B203" s="119" t="s">
        <v>454</v>
      </c>
      <c r="C203" s="120" t="s">
        <v>455</v>
      </c>
      <c r="D203" s="119" t="s">
        <v>48</v>
      </c>
      <c r="E203" s="121">
        <v>1</v>
      </c>
      <c r="F203" s="131">
        <v>0</v>
      </c>
      <c r="G203" s="129" t="s">
        <v>56</v>
      </c>
      <c r="H203" s="139" t="s">
        <v>42</v>
      </c>
      <c r="I203" s="129" t="s">
        <v>57</v>
      </c>
      <c r="J203" s="151" t="s">
        <v>172</v>
      </c>
      <c r="K203" s="142">
        <v>0.01</v>
      </c>
      <c r="L203" s="143" t="s">
        <v>176</v>
      </c>
    </row>
    <row r="204" spans="1:13" s="90" customFormat="1" ht="72" hidden="1">
      <c r="A204" s="118">
        <v>180</v>
      </c>
      <c r="B204" s="119" t="s">
        <v>417</v>
      </c>
      <c r="C204" s="120" t="s">
        <v>380</v>
      </c>
      <c r="D204" s="119" t="s">
        <v>48</v>
      </c>
      <c r="E204" s="121">
        <v>42</v>
      </c>
      <c r="F204" s="131">
        <v>0</v>
      </c>
      <c r="G204" s="129" t="s">
        <v>56</v>
      </c>
      <c r="H204" s="139" t="s">
        <v>42</v>
      </c>
      <c r="I204" s="129" t="s">
        <v>57</v>
      </c>
      <c r="J204" s="151" t="s">
        <v>166</v>
      </c>
      <c r="K204" s="142">
        <v>66360</v>
      </c>
      <c r="L204" s="143" t="s">
        <v>176</v>
      </c>
    </row>
    <row r="205" spans="1:13" s="90" customFormat="1" ht="72" hidden="1">
      <c r="A205" s="118">
        <v>181</v>
      </c>
      <c r="B205" s="119" t="s">
        <v>456</v>
      </c>
      <c r="C205" s="120" t="s">
        <v>457</v>
      </c>
      <c r="D205" s="119" t="s">
        <v>48</v>
      </c>
      <c r="E205" s="121">
        <v>1</v>
      </c>
      <c r="F205" s="131">
        <v>0</v>
      </c>
      <c r="G205" s="129" t="s">
        <v>56</v>
      </c>
      <c r="H205" s="139" t="s">
        <v>42</v>
      </c>
      <c r="I205" s="129" t="s">
        <v>57</v>
      </c>
      <c r="J205" s="151" t="s">
        <v>172</v>
      </c>
      <c r="K205" s="142">
        <v>4</v>
      </c>
      <c r="L205" s="143" t="s">
        <v>176</v>
      </c>
    </row>
    <row r="206" spans="1:13" s="90" customFormat="1" ht="72" hidden="1">
      <c r="A206" s="125">
        <v>182</v>
      </c>
      <c r="B206" s="119" t="s">
        <v>458</v>
      </c>
      <c r="C206" s="120" t="s">
        <v>459</v>
      </c>
      <c r="D206" s="119" t="s">
        <v>48</v>
      </c>
      <c r="E206" s="121">
        <v>1</v>
      </c>
      <c r="F206" s="131">
        <v>0</v>
      </c>
      <c r="G206" s="129" t="s">
        <v>56</v>
      </c>
      <c r="H206" s="139" t="s">
        <v>42</v>
      </c>
      <c r="I206" s="129" t="s">
        <v>57</v>
      </c>
      <c r="J206" s="151" t="s">
        <v>172</v>
      </c>
      <c r="K206" s="142">
        <v>1.5</v>
      </c>
      <c r="L206" s="143" t="s">
        <v>176</v>
      </c>
    </row>
    <row r="207" spans="1:13" s="90" customFormat="1" ht="72" hidden="1">
      <c r="A207" s="118">
        <v>183</v>
      </c>
      <c r="B207" s="119" t="s">
        <v>460</v>
      </c>
      <c r="C207" s="120" t="s">
        <v>461</v>
      </c>
      <c r="D207" s="119" t="s">
        <v>48</v>
      </c>
      <c r="E207" s="121">
        <v>16</v>
      </c>
      <c r="F207" s="131">
        <v>0</v>
      </c>
      <c r="G207" s="129" t="s">
        <v>56</v>
      </c>
      <c r="H207" s="139" t="s">
        <v>42</v>
      </c>
      <c r="I207" s="129" t="s">
        <v>57</v>
      </c>
      <c r="J207" s="151" t="s">
        <v>172</v>
      </c>
      <c r="K207" s="142">
        <v>16</v>
      </c>
      <c r="L207" s="143" t="s">
        <v>176</v>
      </c>
    </row>
    <row r="208" spans="1:13" s="90" customFormat="1" ht="72" hidden="1">
      <c r="A208" s="118">
        <v>184</v>
      </c>
      <c r="B208" s="119" t="s">
        <v>462</v>
      </c>
      <c r="C208" s="120" t="s">
        <v>463</v>
      </c>
      <c r="D208" s="119" t="s">
        <v>48</v>
      </c>
      <c r="E208" s="121">
        <v>1</v>
      </c>
      <c r="F208" s="131">
        <v>0</v>
      </c>
      <c r="G208" s="129" t="s">
        <v>56</v>
      </c>
      <c r="H208" s="139" t="s">
        <v>42</v>
      </c>
      <c r="I208" s="129" t="s">
        <v>57</v>
      </c>
      <c r="J208" s="151" t="s">
        <v>172</v>
      </c>
      <c r="K208" s="142">
        <v>0.1</v>
      </c>
      <c r="L208" s="143" t="s">
        <v>176</v>
      </c>
    </row>
    <row r="209" spans="1:12" s="90" customFormat="1" ht="72" hidden="1">
      <c r="A209" s="125">
        <v>185</v>
      </c>
      <c r="B209" s="119" t="s">
        <v>264</v>
      </c>
      <c r="C209" s="120" t="s">
        <v>265</v>
      </c>
      <c r="D209" s="119" t="s">
        <v>48</v>
      </c>
      <c r="E209" s="121">
        <v>109</v>
      </c>
      <c r="F209" s="131">
        <v>0</v>
      </c>
      <c r="G209" s="129" t="s">
        <v>56</v>
      </c>
      <c r="H209" s="139" t="s">
        <v>42</v>
      </c>
      <c r="I209" s="129" t="s">
        <v>57</v>
      </c>
      <c r="J209" s="151" t="s">
        <v>197</v>
      </c>
      <c r="K209" s="142">
        <v>5.45</v>
      </c>
      <c r="L209" s="143" t="s">
        <v>176</v>
      </c>
    </row>
    <row r="210" spans="1:12" s="90" customFormat="1" ht="72" hidden="1">
      <c r="A210" s="118">
        <v>186</v>
      </c>
      <c r="B210" s="119" t="s">
        <v>195</v>
      </c>
      <c r="C210" s="120" t="s">
        <v>196</v>
      </c>
      <c r="D210" s="119" t="s">
        <v>40</v>
      </c>
      <c r="E210" s="121">
        <v>11.45</v>
      </c>
      <c r="F210" s="131">
        <v>0</v>
      </c>
      <c r="G210" s="129" t="s">
        <v>56</v>
      </c>
      <c r="H210" s="139" t="s">
        <v>42</v>
      </c>
      <c r="I210" s="129" t="s">
        <v>57</v>
      </c>
      <c r="J210" s="151" t="s">
        <v>197</v>
      </c>
      <c r="K210" s="142">
        <f>E210</f>
        <v>11.45</v>
      </c>
      <c r="L210" s="143" t="s">
        <v>176</v>
      </c>
    </row>
    <row r="211" spans="1:12" s="90" customFormat="1" ht="72" hidden="1">
      <c r="A211" s="118">
        <v>187</v>
      </c>
      <c r="B211" s="119" t="s">
        <v>464</v>
      </c>
      <c r="C211" s="120" t="s">
        <v>465</v>
      </c>
      <c r="D211" s="119" t="s">
        <v>48</v>
      </c>
      <c r="E211" s="121">
        <v>2</v>
      </c>
      <c r="F211" s="131">
        <v>0</v>
      </c>
      <c r="G211" s="129" t="s">
        <v>56</v>
      </c>
      <c r="H211" s="139" t="s">
        <v>42</v>
      </c>
      <c r="I211" s="129" t="s">
        <v>57</v>
      </c>
      <c r="J211" s="151" t="s">
        <v>197</v>
      </c>
      <c r="K211" s="142">
        <v>4</v>
      </c>
      <c r="L211" s="143" t="s">
        <v>176</v>
      </c>
    </row>
    <row r="212" spans="1:12" s="90" customFormat="1" ht="72" hidden="1">
      <c r="A212" s="125">
        <v>188</v>
      </c>
      <c r="B212" s="119" t="s">
        <v>466</v>
      </c>
      <c r="C212" s="120" t="s">
        <v>467</v>
      </c>
      <c r="D212" s="119" t="s">
        <v>48</v>
      </c>
      <c r="E212" s="121">
        <v>115</v>
      </c>
      <c r="F212" s="131">
        <v>0</v>
      </c>
      <c r="G212" s="129" t="s">
        <v>56</v>
      </c>
      <c r="H212" s="139" t="s">
        <v>42</v>
      </c>
      <c r="I212" s="129" t="s">
        <v>57</v>
      </c>
      <c r="J212" s="151" t="s">
        <v>197</v>
      </c>
      <c r="K212" s="142">
        <v>23</v>
      </c>
      <c r="L212" s="143" t="s">
        <v>176</v>
      </c>
    </row>
    <row r="213" spans="1:12" s="90" customFormat="1" ht="72" hidden="1">
      <c r="A213" s="118">
        <v>189</v>
      </c>
      <c r="B213" s="119" t="s">
        <v>468</v>
      </c>
      <c r="C213" s="120" t="s">
        <v>469</v>
      </c>
      <c r="D213" s="119" t="s">
        <v>83</v>
      </c>
      <c r="E213" s="121">
        <v>3</v>
      </c>
      <c r="F213" s="131">
        <v>0</v>
      </c>
      <c r="G213" s="129" t="s">
        <v>56</v>
      </c>
      <c r="H213" s="139" t="s">
        <v>42</v>
      </c>
      <c r="I213" s="129" t="s">
        <v>57</v>
      </c>
      <c r="J213" s="151" t="s">
        <v>197</v>
      </c>
      <c r="K213" s="142">
        <v>0.3</v>
      </c>
      <c r="L213" s="143" t="s">
        <v>176</v>
      </c>
    </row>
    <row r="214" spans="1:12" s="90" customFormat="1" ht="72" hidden="1">
      <c r="A214" s="118">
        <v>190</v>
      </c>
      <c r="B214" s="119" t="s">
        <v>334</v>
      </c>
      <c r="C214" s="120" t="s">
        <v>335</v>
      </c>
      <c r="D214" s="119" t="s">
        <v>48</v>
      </c>
      <c r="E214" s="121">
        <v>33</v>
      </c>
      <c r="F214" s="131">
        <v>0</v>
      </c>
      <c r="G214" s="129" t="s">
        <v>56</v>
      </c>
      <c r="H214" s="139" t="s">
        <v>42</v>
      </c>
      <c r="I214" s="129" t="s">
        <v>57</v>
      </c>
      <c r="J214" s="151" t="s">
        <v>197</v>
      </c>
      <c r="K214" s="142">
        <v>3.3</v>
      </c>
      <c r="L214" s="143" t="s">
        <v>176</v>
      </c>
    </row>
    <row r="215" spans="1:12" s="90" customFormat="1" ht="72" hidden="1">
      <c r="A215" s="125">
        <v>191</v>
      </c>
      <c r="B215" s="119" t="s">
        <v>470</v>
      </c>
      <c r="C215" s="120" t="s">
        <v>471</v>
      </c>
      <c r="D215" s="119" t="s">
        <v>48</v>
      </c>
      <c r="E215" s="121">
        <v>1</v>
      </c>
      <c r="F215" s="131">
        <v>0</v>
      </c>
      <c r="G215" s="129" t="s">
        <v>56</v>
      </c>
      <c r="H215" s="139" t="s">
        <v>42</v>
      </c>
      <c r="I215" s="129" t="s">
        <v>57</v>
      </c>
      <c r="J215" s="151" t="s">
        <v>197</v>
      </c>
      <c r="K215" s="142">
        <v>0.1</v>
      </c>
      <c r="L215" s="143" t="s">
        <v>176</v>
      </c>
    </row>
    <row r="216" spans="1:12" s="90" customFormat="1" ht="72" hidden="1">
      <c r="A216" s="118">
        <v>192</v>
      </c>
      <c r="B216" s="119" t="s">
        <v>472</v>
      </c>
      <c r="C216" s="120" t="s">
        <v>473</v>
      </c>
      <c r="D216" s="119" t="s">
        <v>48</v>
      </c>
      <c r="E216" s="121">
        <v>16</v>
      </c>
      <c r="F216" s="131">
        <v>0</v>
      </c>
      <c r="G216" s="129" t="s">
        <v>56</v>
      </c>
      <c r="H216" s="139" t="s">
        <v>42</v>
      </c>
      <c r="I216" s="129" t="s">
        <v>57</v>
      </c>
      <c r="J216" s="151" t="s">
        <v>197</v>
      </c>
      <c r="K216" s="142">
        <v>1.6</v>
      </c>
      <c r="L216" s="143" t="s">
        <v>176</v>
      </c>
    </row>
    <row r="217" spans="1:12" s="90" customFormat="1" ht="72" hidden="1">
      <c r="A217" s="118">
        <v>193</v>
      </c>
      <c r="B217" s="119" t="s">
        <v>474</v>
      </c>
      <c r="C217" s="120" t="s">
        <v>475</v>
      </c>
      <c r="D217" s="119" t="s">
        <v>48</v>
      </c>
      <c r="E217" s="121">
        <v>37</v>
      </c>
      <c r="F217" s="131">
        <v>0</v>
      </c>
      <c r="G217" s="129" t="s">
        <v>56</v>
      </c>
      <c r="H217" s="139" t="s">
        <v>42</v>
      </c>
      <c r="I217" s="129" t="s">
        <v>57</v>
      </c>
      <c r="J217" s="151" t="s">
        <v>197</v>
      </c>
      <c r="K217" s="142">
        <v>74</v>
      </c>
      <c r="L217" s="143" t="s">
        <v>176</v>
      </c>
    </row>
    <row r="218" spans="1:12" s="90" customFormat="1" ht="72" hidden="1">
      <c r="A218" s="125">
        <v>194</v>
      </c>
      <c r="B218" s="119" t="s">
        <v>270</v>
      </c>
      <c r="C218" s="120" t="s">
        <v>271</v>
      </c>
      <c r="D218" s="119" t="s">
        <v>48</v>
      </c>
      <c r="E218" s="121">
        <v>1</v>
      </c>
      <c r="F218" s="131">
        <v>0</v>
      </c>
      <c r="G218" s="129" t="s">
        <v>56</v>
      </c>
      <c r="H218" s="139" t="s">
        <v>42</v>
      </c>
      <c r="I218" s="129" t="s">
        <v>57</v>
      </c>
      <c r="J218" s="151" t="s">
        <v>172</v>
      </c>
      <c r="K218" s="142">
        <v>0.2</v>
      </c>
      <c r="L218" s="143" t="s">
        <v>176</v>
      </c>
    </row>
    <row r="219" spans="1:12" s="90" customFormat="1" ht="72" hidden="1">
      <c r="A219" s="118">
        <v>195</v>
      </c>
      <c r="B219" s="119" t="s">
        <v>339</v>
      </c>
      <c r="C219" s="120" t="s">
        <v>340</v>
      </c>
      <c r="D219" s="119" t="s">
        <v>40</v>
      </c>
      <c r="E219" s="121">
        <v>38.090000000000003</v>
      </c>
      <c r="F219" s="131">
        <v>0</v>
      </c>
      <c r="G219" s="129" t="s">
        <v>56</v>
      </c>
      <c r="H219" s="139" t="s">
        <v>42</v>
      </c>
      <c r="I219" s="129" t="s">
        <v>57</v>
      </c>
      <c r="J219" s="152" t="s">
        <v>172</v>
      </c>
      <c r="K219" s="142">
        <f>E219</f>
        <v>38.090000000000003</v>
      </c>
      <c r="L219" s="143" t="s">
        <v>176</v>
      </c>
    </row>
    <row r="220" spans="1:12" s="90" customFormat="1" ht="72" hidden="1">
      <c r="A220" s="118">
        <v>196</v>
      </c>
      <c r="B220" s="119" t="s">
        <v>341</v>
      </c>
      <c r="C220" s="120" t="s">
        <v>342</v>
      </c>
      <c r="D220" s="119" t="s">
        <v>48</v>
      </c>
      <c r="E220" s="121">
        <v>1</v>
      </c>
      <c r="F220" s="131">
        <v>0</v>
      </c>
      <c r="G220" s="129" t="s">
        <v>56</v>
      </c>
      <c r="H220" s="139" t="s">
        <v>42</v>
      </c>
      <c r="I220" s="129" t="s">
        <v>57</v>
      </c>
      <c r="J220" s="152" t="s">
        <v>172</v>
      </c>
      <c r="K220" s="142">
        <v>1.5</v>
      </c>
      <c r="L220" s="143" t="s">
        <v>176</v>
      </c>
    </row>
    <row r="221" spans="1:12" s="90" customFormat="1" ht="72" hidden="1">
      <c r="A221" s="125">
        <v>197</v>
      </c>
      <c r="B221" s="119" t="s">
        <v>476</v>
      </c>
      <c r="C221" s="120" t="s">
        <v>477</v>
      </c>
      <c r="D221" s="119" t="s">
        <v>83</v>
      </c>
      <c r="E221" s="121">
        <v>1</v>
      </c>
      <c r="F221" s="131">
        <v>0</v>
      </c>
      <c r="G221" s="129" t="s">
        <v>56</v>
      </c>
      <c r="H221" s="139" t="s">
        <v>42</v>
      </c>
      <c r="I221" s="129" t="s">
        <v>57</v>
      </c>
      <c r="J221" s="152" t="s">
        <v>172</v>
      </c>
      <c r="K221" s="142">
        <v>0.5</v>
      </c>
      <c r="L221" s="143" t="s">
        <v>176</v>
      </c>
    </row>
    <row r="222" spans="1:12" s="90" customFormat="1" ht="72" hidden="1">
      <c r="A222" s="118">
        <v>198</v>
      </c>
      <c r="B222" s="119" t="s">
        <v>430</v>
      </c>
      <c r="C222" s="120" t="s">
        <v>431</v>
      </c>
      <c r="D222" s="119" t="s">
        <v>48</v>
      </c>
      <c r="E222" s="121">
        <v>3</v>
      </c>
      <c r="F222" s="131">
        <v>0</v>
      </c>
      <c r="G222" s="129" t="s">
        <v>56</v>
      </c>
      <c r="H222" s="139" t="s">
        <v>42</v>
      </c>
      <c r="I222" s="129" t="s">
        <v>57</v>
      </c>
      <c r="J222" s="152" t="s">
        <v>172</v>
      </c>
      <c r="K222" s="142">
        <v>1.2</v>
      </c>
      <c r="L222" s="143" t="s">
        <v>176</v>
      </c>
    </row>
    <row r="223" spans="1:12" s="90" customFormat="1" ht="72" hidden="1">
      <c r="A223" s="118">
        <v>199</v>
      </c>
      <c r="B223" s="119" t="s">
        <v>272</v>
      </c>
      <c r="C223" s="120" t="s">
        <v>273</v>
      </c>
      <c r="D223" s="119" t="s">
        <v>48</v>
      </c>
      <c r="E223" s="121">
        <v>1</v>
      </c>
      <c r="F223" s="131">
        <v>0</v>
      </c>
      <c r="G223" s="129" t="s">
        <v>56</v>
      </c>
      <c r="H223" s="139" t="s">
        <v>42</v>
      </c>
      <c r="I223" s="129" t="s">
        <v>57</v>
      </c>
      <c r="J223" s="151" t="s">
        <v>274</v>
      </c>
      <c r="K223" s="142">
        <v>0.7</v>
      </c>
      <c r="L223" s="143" t="s">
        <v>176</v>
      </c>
    </row>
    <row r="224" spans="1:12" s="90" customFormat="1" ht="72" hidden="1">
      <c r="A224" s="125">
        <v>200</v>
      </c>
      <c r="B224" s="119" t="s">
        <v>214</v>
      </c>
      <c r="C224" s="120" t="s">
        <v>215</v>
      </c>
      <c r="D224" s="119" t="s">
        <v>216</v>
      </c>
      <c r="E224" s="121">
        <v>7</v>
      </c>
      <c r="F224" s="131">
        <v>0</v>
      </c>
      <c r="G224" s="129" t="s">
        <v>56</v>
      </c>
      <c r="H224" s="139" t="s">
        <v>42</v>
      </c>
      <c r="I224" s="129" t="s">
        <v>57</v>
      </c>
      <c r="J224" s="151" t="s">
        <v>217</v>
      </c>
      <c r="K224" s="142">
        <v>42</v>
      </c>
      <c r="L224" s="143" t="s">
        <v>176</v>
      </c>
    </row>
    <row r="225" spans="1:12" s="90" customFormat="1" ht="72" hidden="1">
      <c r="A225" s="118">
        <v>201</v>
      </c>
      <c r="B225" s="119" t="s">
        <v>478</v>
      </c>
      <c r="C225" s="120" t="s">
        <v>479</v>
      </c>
      <c r="D225" s="119" t="s">
        <v>216</v>
      </c>
      <c r="E225" s="121">
        <v>2</v>
      </c>
      <c r="F225" s="131">
        <v>0</v>
      </c>
      <c r="G225" s="129" t="s">
        <v>56</v>
      </c>
      <c r="H225" s="139" t="s">
        <v>42</v>
      </c>
      <c r="I225" s="129" t="s">
        <v>57</v>
      </c>
      <c r="J225" s="151" t="s">
        <v>217</v>
      </c>
      <c r="K225" s="142">
        <v>2</v>
      </c>
      <c r="L225" s="143" t="s">
        <v>176</v>
      </c>
    </row>
    <row r="226" spans="1:12" s="90" customFormat="1" ht="72" hidden="1">
      <c r="A226" s="118">
        <v>202</v>
      </c>
      <c r="B226" s="119" t="s">
        <v>480</v>
      </c>
      <c r="C226" s="120" t="s">
        <v>481</v>
      </c>
      <c r="D226" s="119" t="s">
        <v>216</v>
      </c>
      <c r="E226" s="121">
        <v>68</v>
      </c>
      <c r="F226" s="131">
        <v>0</v>
      </c>
      <c r="G226" s="129" t="s">
        <v>56</v>
      </c>
      <c r="H226" s="139" t="s">
        <v>42</v>
      </c>
      <c r="I226" s="129" t="s">
        <v>57</v>
      </c>
      <c r="J226" s="151" t="s">
        <v>217</v>
      </c>
      <c r="K226" s="142">
        <v>238</v>
      </c>
      <c r="L226" s="143" t="s">
        <v>176</v>
      </c>
    </row>
    <row r="227" spans="1:12" s="90" customFormat="1" ht="72" hidden="1">
      <c r="A227" s="125">
        <v>203</v>
      </c>
      <c r="B227" s="119" t="s">
        <v>482</v>
      </c>
      <c r="C227" s="120" t="s">
        <v>483</v>
      </c>
      <c r="D227" s="119" t="s">
        <v>216</v>
      </c>
      <c r="E227" s="121">
        <v>1</v>
      </c>
      <c r="F227" s="131">
        <v>0</v>
      </c>
      <c r="G227" s="129" t="s">
        <v>56</v>
      </c>
      <c r="H227" s="139" t="s">
        <v>42</v>
      </c>
      <c r="I227" s="129" t="s">
        <v>57</v>
      </c>
      <c r="J227" s="151" t="s">
        <v>217</v>
      </c>
      <c r="K227" s="142">
        <v>15</v>
      </c>
      <c r="L227" s="143" t="s">
        <v>176</v>
      </c>
    </row>
    <row r="228" spans="1:12" s="90" customFormat="1" ht="72" hidden="1">
      <c r="A228" s="118">
        <v>204</v>
      </c>
      <c r="B228" s="119" t="s">
        <v>360</v>
      </c>
      <c r="C228" s="120" t="s">
        <v>361</v>
      </c>
      <c r="D228" s="119" t="s">
        <v>216</v>
      </c>
      <c r="E228" s="121">
        <v>1</v>
      </c>
      <c r="F228" s="131">
        <v>0</v>
      </c>
      <c r="G228" s="129" t="s">
        <v>56</v>
      </c>
      <c r="H228" s="139" t="s">
        <v>42</v>
      </c>
      <c r="I228" s="129" t="s">
        <v>57</v>
      </c>
      <c r="J228" s="151" t="s">
        <v>217</v>
      </c>
      <c r="K228" s="142">
        <v>17</v>
      </c>
      <c r="L228" s="143" t="s">
        <v>176</v>
      </c>
    </row>
    <row r="229" spans="1:12" s="90" customFormat="1" ht="72" hidden="1">
      <c r="A229" s="118">
        <v>205</v>
      </c>
      <c r="B229" s="119" t="s">
        <v>484</v>
      </c>
      <c r="C229" s="120" t="s">
        <v>485</v>
      </c>
      <c r="D229" s="119" t="s">
        <v>216</v>
      </c>
      <c r="E229" s="121">
        <v>10</v>
      </c>
      <c r="F229" s="131">
        <v>0</v>
      </c>
      <c r="G229" s="129" t="s">
        <v>56</v>
      </c>
      <c r="H229" s="139" t="s">
        <v>42</v>
      </c>
      <c r="I229" s="129" t="s">
        <v>57</v>
      </c>
      <c r="J229" s="151" t="s">
        <v>217</v>
      </c>
      <c r="K229" s="142">
        <v>10</v>
      </c>
      <c r="L229" s="143" t="s">
        <v>176</v>
      </c>
    </row>
    <row r="230" spans="1:12" s="90" customFormat="1" ht="72" hidden="1">
      <c r="A230" s="125">
        <v>206</v>
      </c>
      <c r="B230" s="119" t="s">
        <v>486</v>
      </c>
      <c r="C230" s="120" t="s">
        <v>487</v>
      </c>
      <c r="D230" s="119" t="s">
        <v>48</v>
      </c>
      <c r="E230" s="121">
        <v>3</v>
      </c>
      <c r="F230" s="153">
        <v>0.01</v>
      </c>
      <c r="G230" s="129" t="s">
        <v>56</v>
      </c>
      <c r="H230" s="139" t="s">
        <v>42</v>
      </c>
      <c r="I230" s="129" t="s">
        <v>57</v>
      </c>
      <c r="J230" s="152" t="s">
        <v>172</v>
      </c>
      <c r="K230" s="142">
        <v>21</v>
      </c>
      <c r="L230" s="143" t="s">
        <v>176</v>
      </c>
    </row>
    <row r="231" spans="1:12" s="90" customFormat="1" ht="72" hidden="1">
      <c r="A231" s="118">
        <v>207</v>
      </c>
      <c r="B231" s="119" t="s">
        <v>488</v>
      </c>
      <c r="C231" s="120" t="s">
        <v>489</v>
      </c>
      <c r="D231" s="119" t="s">
        <v>48</v>
      </c>
      <c r="E231" s="121">
        <v>2</v>
      </c>
      <c r="F231" s="131">
        <v>0</v>
      </c>
      <c r="G231" s="129" t="s">
        <v>56</v>
      </c>
      <c r="H231" s="139" t="s">
        <v>42</v>
      </c>
      <c r="I231" s="129" t="s">
        <v>57</v>
      </c>
      <c r="J231" s="152" t="s">
        <v>172</v>
      </c>
      <c r="K231" s="142">
        <v>4</v>
      </c>
      <c r="L231" s="143" t="s">
        <v>176</v>
      </c>
    </row>
    <row r="232" spans="1:12" s="90" customFormat="1" ht="72" hidden="1">
      <c r="A232" s="118">
        <v>208</v>
      </c>
      <c r="B232" s="119" t="s">
        <v>490</v>
      </c>
      <c r="C232" s="120" t="s">
        <v>491</v>
      </c>
      <c r="D232" s="119" t="s">
        <v>48</v>
      </c>
      <c r="E232" s="121">
        <v>8</v>
      </c>
      <c r="F232" s="131">
        <v>0</v>
      </c>
      <c r="G232" s="129" t="s">
        <v>56</v>
      </c>
      <c r="H232" s="139" t="s">
        <v>42</v>
      </c>
      <c r="I232" s="129" t="s">
        <v>57</v>
      </c>
      <c r="J232" s="151" t="s">
        <v>238</v>
      </c>
      <c r="K232" s="142">
        <v>0.8</v>
      </c>
      <c r="L232" s="143" t="s">
        <v>176</v>
      </c>
    </row>
    <row r="233" spans="1:12" s="90" customFormat="1" ht="72" hidden="1">
      <c r="A233" s="125">
        <v>209</v>
      </c>
      <c r="B233" s="119" t="s">
        <v>492</v>
      </c>
      <c r="C233" s="120" t="s">
        <v>493</v>
      </c>
      <c r="D233" s="119" t="s">
        <v>48</v>
      </c>
      <c r="E233" s="121">
        <v>1</v>
      </c>
      <c r="F233" s="131">
        <v>0</v>
      </c>
      <c r="G233" s="129" t="s">
        <v>56</v>
      </c>
      <c r="H233" s="139" t="s">
        <v>42</v>
      </c>
      <c r="I233" s="129" t="s">
        <v>57</v>
      </c>
      <c r="J233" s="152" t="s">
        <v>172</v>
      </c>
      <c r="K233" s="142">
        <v>5</v>
      </c>
      <c r="L233" s="143" t="s">
        <v>176</v>
      </c>
    </row>
    <row r="234" spans="1:12" s="90" customFormat="1" ht="72" hidden="1">
      <c r="A234" s="118">
        <v>210</v>
      </c>
      <c r="B234" s="119" t="s">
        <v>494</v>
      </c>
      <c r="C234" s="120" t="s">
        <v>495</v>
      </c>
      <c r="D234" s="119" t="s">
        <v>48</v>
      </c>
      <c r="E234" s="121">
        <v>1</v>
      </c>
      <c r="F234" s="131">
        <v>0</v>
      </c>
      <c r="G234" s="129" t="s">
        <v>56</v>
      </c>
      <c r="H234" s="139" t="s">
        <v>42</v>
      </c>
      <c r="I234" s="129" t="s">
        <v>57</v>
      </c>
      <c r="J234" s="151" t="s">
        <v>172</v>
      </c>
      <c r="K234" s="142">
        <v>0.5</v>
      </c>
      <c r="L234" s="143" t="s">
        <v>176</v>
      </c>
    </row>
    <row r="235" spans="1:12" s="90" customFormat="1" ht="72" hidden="1">
      <c r="A235" s="118">
        <v>211</v>
      </c>
      <c r="B235" s="119" t="s">
        <v>496</v>
      </c>
      <c r="C235" s="120" t="s">
        <v>497</v>
      </c>
      <c r="D235" s="119" t="s">
        <v>48</v>
      </c>
      <c r="E235" s="121">
        <v>2</v>
      </c>
      <c r="F235" s="131">
        <v>0</v>
      </c>
      <c r="G235" s="129" t="s">
        <v>56</v>
      </c>
      <c r="H235" s="139" t="s">
        <v>42</v>
      </c>
      <c r="I235" s="129" t="s">
        <v>57</v>
      </c>
      <c r="J235" s="152" t="s">
        <v>172</v>
      </c>
      <c r="K235" s="142">
        <v>1</v>
      </c>
      <c r="L235" s="143" t="s">
        <v>176</v>
      </c>
    </row>
    <row r="236" spans="1:12" s="90" customFormat="1" ht="72" hidden="1">
      <c r="A236" s="125">
        <v>212</v>
      </c>
      <c r="B236" s="119" t="s">
        <v>232</v>
      </c>
      <c r="C236" s="120" t="s">
        <v>233</v>
      </c>
      <c r="D236" s="119" t="s">
        <v>48</v>
      </c>
      <c r="E236" s="121">
        <v>1</v>
      </c>
      <c r="F236" s="131">
        <v>0</v>
      </c>
      <c r="G236" s="129" t="s">
        <v>56</v>
      </c>
      <c r="H236" s="139" t="s">
        <v>42</v>
      </c>
      <c r="I236" s="129" t="s">
        <v>57</v>
      </c>
      <c r="J236" s="151" t="s">
        <v>172</v>
      </c>
      <c r="K236" s="142">
        <v>2</v>
      </c>
      <c r="L236" s="143" t="s">
        <v>176</v>
      </c>
    </row>
    <row r="237" spans="1:12" s="90" customFormat="1" ht="72" hidden="1">
      <c r="A237" s="118">
        <v>213</v>
      </c>
      <c r="B237" s="119" t="s">
        <v>236</v>
      </c>
      <c r="C237" s="120" t="s">
        <v>237</v>
      </c>
      <c r="D237" s="119" t="s">
        <v>48</v>
      </c>
      <c r="E237" s="121">
        <v>2</v>
      </c>
      <c r="F237" s="131">
        <v>0</v>
      </c>
      <c r="G237" s="129" t="s">
        <v>56</v>
      </c>
      <c r="H237" s="139" t="s">
        <v>42</v>
      </c>
      <c r="I237" s="129" t="s">
        <v>57</v>
      </c>
      <c r="J237" s="151" t="s">
        <v>238</v>
      </c>
      <c r="K237" s="142">
        <v>0.3</v>
      </c>
      <c r="L237" s="143" t="s">
        <v>176</v>
      </c>
    </row>
    <row r="238" spans="1:12" s="90" customFormat="1" ht="72" hidden="1">
      <c r="A238" s="118">
        <v>214</v>
      </c>
      <c r="B238" s="119" t="s">
        <v>498</v>
      </c>
      <c r="C238" s="120" t="s">
        <v>499</v>
      </c>
      <c r="D238" s="119" t="s">
        <v>48</v>
      </c>
      <c r="E238" s="121">
        <v>1</v>
      </c>
      <c r="F238" s="131">
        <v>0</v>
      </c>
      <c r="G238" s="129" t="s">
        <v>56</v>
      </c>
      <c r="H238" s="139" t="s">
        <v>42</v>
      </c>
      <c r="I238" s="129" t="s">
        <v>57</v>
      </c>
      <c r="J238" s="151" t="s">
        <v>172</v>
      </c>
      <c r="K238" s="142">
        <v>1.2</v>
      </c>
      <c r="L238" s="143" t="s">
        <v>176</v>
      </c>
    </row>
    <row r="239" spans="1:12" s="90" customFormat="1" ht="72" hidden="1">
      <c r="A239" s="125">
        <v>215</v>
      </c>
      <c r="B239" s="119" t="s">
        <v>500</v>
      </c>
      <c r="C239" s="120" t="s">
        <v>369</v>
      </c>
      <c r="D239" s="119" t="s">
        <v>83</v>
      </c>
      <c r="E239" s="121">
        <v>1</v>
      </c>
      <c r="F239" s="131">
        <v>0</v>
      </c>
      <c r="G239" s="129" t="s">
        <v>56</v>
      </c>
      <c r="H239" s="139" t="s">
        <v>42</v>
      </c>
      <c r="I239" s="129" t="s">
        <v>57</v>
      </c>
      <c r="J239" s="152" t="s">
        <v>172</v>
      </c>
      <c r="K239" s="142">
        <v>0.1</v>
      </c>
      <c r="L239" s="143" t="s">
        <v>176</v>
      </c>
    </row>
    <row r="240" spans="1:12" s="90" customFormat="1" ht="72" hidden="1">
      <c r="A240" s="118">
        <v>216</v>
      </c>
      <c r="B240" s="119" t="s">
        <v>295</v>
      </c>
      <c r="C240" s="120" t="s">
        <v>296</v>
      </c>
      <c r="D240" s="119" t="s">
        <v>83</v>
      </c>
      <c r="E240" s="121">
        <v>11</v>
      </c>
      <c r="F240" s="131">
        <v>0</v>
      </c>
      <c r="G240" s="129" t="s">
        <v>56</v>
      </c>
      <c r="H240" s="139" t="s">
        <v>42</v>
      </c>
      <c r="I240" s="129" t="s">
        <v>57</v>
      </c>
      <c r="J240" s="154" t="s">
        <v>172</v>
      </c>
      <c r="K240" s="142">
        <v>11</v>
      </c>
      <c r="L240" s="143" t="s">
        <v>176</v>
      </c>
    </row>
    <row r="241" spans="1:12" s="90" customFormat="1" ht="72" hidden="1">
      <c r="A241" s="118">
        <v>217</v>
      </c>
      <c r="B241" s="119" t="s">
        <v>299</v>
      </c>
      <c r="C241" s="120" t="s">
        <v>300</v>
      </c>
      <c r="D241" s="119" t="s">
        <v>48</v>
      </c>
      <c r="E241" s="121">
        <v>4</v>
      </c>
      <c r="F241" s="131">
        <v>0</v>
      </c>
      <c r="G241" s="129" t="s">
        <v>56</v>
      </c>
      <c r="H241" s="139" t="s">
        <v>42</v>
      </c>
      <c r="I241" s="129" t="s">
        <v>57</v>
      </c>
      <c r="J241" s="151" t="s">
        <v>238</v>
      </c>
      <c r="K241" s="142">
        <v>0.6</v>
      </c>
      <c r="L241" s="143" t="s">
        <v>176</v>
      </c>
    </row>
    <row r="242" spans="1:12" s="90" customFormat="1" ht="72" hidden="1">
      <c r="A242" s="125">
        <v>218</v>
      </c>
      <c r="B242" s="114" t="s">
        <v>241</v>
      </c>
      <c r="C242" s="115" t="s">
        <v>242</v>
      </c>
      <c r="D242" s="114" t="s">
        <v>83</v>
      </c>
      <c r="E242" s="116">
        <v>1</v>
      </c>
      <c r="F242" s="159">
        <v>0</v>
      </c>
      <c r="G242" s="129" t="s">
        <v>56</v>
      </c>
      <c r="H242" s="139" t="s">
        <v>42</v>
      </c>
      <c r="I242" s="129" t="s">
        <v>57</v>
      </c>
      <c r="J242" s="151" t="s">
        <v>172</v>
      </c>
      <c r="K242" s="142">
        <v>4.5</v>
      </c>
      <c r="L242" s="143" t="s">
        <v>176</v>
      </c>
    </row>
    <row r="243" spans="1:12" s="90" customFormat="1" ht="72" hidden="1">
      <c r="A243" s="118">
        <v>219</v>
      </c>
      <c r="B243" s="160" t="s">
        <v>501</v>
      </c>
      <c r="C243" s="161" t="s">
        <v>371</v>
      </c>
      <c r="D243" s="160" t="s">
        <v>83</v>
      </c>
      <c r="E243" s="162">
        <v>7</v>
      </c>
      <c r="F243" s="163">
        <v>0.01</v>
      </c>
      <c r="G243" s="129" t="s">
        <v>56</v>
      </c>
      <c r="H243" s="139" t="s">
        <v>42</v>
      </c>
      <c r="I243" s="129" t="s">
        <v>57</v>
      </c>
      <c r="J243" s="151" t="s">
        <v>172</v>
      </c>
      <c r="K243" s="142">
        <v>91</v>
      </c>
      <c r="L243" s="143" t="s">
        <v>176</v>
      </c>
    </row>
    <row r="244" spans="1:12" s="95" customFormat="1" ht="17.399999999999999" hidden="1">
      <c r="A244" s="387" t="s">
        <v>502</v>
      </c>
      <c r="B244" s="387"/>
      <c r="C244" s="387"/>
      <c r="D244" s="387"/>
      <c r="E244" s="164"/>
      <c r="F244" s="165"/>
      <c r="G244" s="165"/>
      <c r="H244" s="165"/>
      <c r="I244" s="165"/>
      <c r="J244" s="165"/>
      <c r="K244" s="173">
        <f>K12+K18</f>
        <v>110992.30000000002</v>
      </c>
      <c r="L244" s="148"/>
    </row>
    <row r="245" spans="1:12" hidden="1">
      <c r="F245" s="167"/>
      <c r="G245" s="166"/>
      <c r="H245" s="166"/>
      <c r="I245" s="166"/>
      <c r="L245" s="101"/>
    </row>
    <row r="246" spans="1:12" hidden="1">
      <c r="A246" s="168"/>
      <c r="G246" s="169"/>
      <c r="H246" s="169"/>
      <c r="I246" s="169"/>
      <c r="L246" s="101"/>
    </row>
    <row r="247" spans="1:12" hidden="1">
      <c r="A247" s="170"/>
      <c r="B247" s="388"/>
      <c r="C247" s="388"/>
      <c r="D247" s="388"/>
      <c r="J247" s="174"/>
      <c r="L247" s="101"/>
    </row>
    <row r="248" spans="1:12" hidden="1">
      <c r="A248" s="172"/>
      <c r="B248" s="171"/>
      <c r="C248" s="171"/>
      <c r="D248" s="171"/>
      <c r="L248" s="101"/>
    </row>
    <row r="249" spans="1:12" hidden="1">
      <c r="A249" s="172"/>
      <c r="B249" s="172"/>
      <c r="C249" s="170"/>
      <c r="D249" s="172"/>
      <c r="L249" s="101"/>
    </row>
    <row r="250" spans="1:12" hidden="1">
      <c r="L250" s="101"/>
    </row>
    <row r="251" spans="1:12" hidden="1">
      <c r="A251" s="171"/>
      <c r="B251" s="171"/>
      <c r="E251" s="97"/>
      <c r="L251" s="101"/>
    </row>
  </sheetData>
  <autoFilter ref="J13:L251">
    <filterColumn colId="2">
      <colorFilter dxfId="0"/>
    </filterColumn>
  </autoFilter>
  <mergeCells count="34">
    <mergeCell ref="A6:L6"/>
    <mergeCell ref="A1:C1"/>
    <mergeCell ref="A2:C2"/>
    <mergeCell ref="A3:J3"/>
    <mergeCell ref="A4:J4"/>
    <mergeCell ref="A5:J5"/>
    <mergeCell ref="A50:D50"/>
    <mergeCell ref="A84:D84"/>
    <mergeCell ref="A114:D114"/>
    <mergeCell ref="A7:J7"/>
    <mergeCell ref="A12:D12"/>
    <mergeCell ref="A13:D13"/>
    <mergeCell ref="A15:D15"/>
    <mergeCell ref="F8:F10"/>
    <mergeCell ref="G8:G10"/>
    <mergeCell ref="H8:H10"/>
    <mergeCell ref="I8:I10"/>
    <mergeCell ref="J8:J10"/>
    <mergeCell ref="K8:K10"/>
    <mergeCell ref="E8:E9"/>
    <mergeCell ref="L8:L10"/>
    <mergeCell ref="A244:D244"/>
    <mergeCell ref="B247:D247"/>
    <mergeCell ref="A8:A10"/>
    <mergeCell ref="B8:B10"/>
    <mergeCell ref="C8:C10"/>
    <mergeCell ref="D8:D10"/>
    <mergeCell ref="A132:D132"/>
    <mergeCell ref="A142:D142"/>
    <mergeCell ref="A154:D154"/>
    <mergeCell ref="A175:D175"/>
    <mergeCell ref="A196:D196"/>
    <mergeCell ref="A18:D18"/>
    <mergeCell ref="A19:C19"/>
  </mergeCells>
  <pageMargins left="0.31496062992126" right="0.118110236220472" top="0.35433070866141703" bottom="0.35433070866141703" header="0.31496062992126" footer="0.31496062992126"/>
  <pageSetup paperSize="9" scale="48" orientation="landscape"/>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5"/>
  <sheetViews>
    <sheetView tabSelected="1" zoomScale="80" zoomScaleNormal="80" workbookViewId="0">
      <selection activeCell="A4" sqref="A4:N4"/>
    </sheetView>
  </sheetViews>
  <sheetFormatPr defaultColWidth="20.77734375" defaultRowHeight="15.6"/>
  <cols>
    <col min="1" max="1" width="8.5546875" style="5" customWidth="1"/>
    <col min="2" max="2" width="20.77734375" style="6"/>
    <col min="3" max="3" width="12" style="7" customWidth="1"/>
    <col min="4" max="4" width="17.21875" style="5" customWidth="1"/>
    <col min="5" max="5" width="8.5546875" style="8" customWidth="1"/>
    <col min="6" max="6" width="19.77734375" style="9" customWidth="1"/>
    <col min="7" max="7" width="19" style="10" customWidth="1"/>
    <col min="8" max="8" width="9.44140625" style="10" customWidth="1"/>
    <col min="9" max="9" width="13.21875" style="5" customWidth="1"/>
    <col min="10" max="10" width="11.77734375" style="5" customWidth="1"/>
    <col min="11" max="11" width="18.77734375" style="11" customWidth="1"/>
    <col min="12" max="12" width="12.21875" style="7" customWidth="1"/>
    <col min="13" max="13" width="14.21875" style="12" customWidth="1"/>
    <col min="14" max="14" width="14.21875" style="7" customWidth="1"/>
    <col min="15" max="15" width="15" style="315" customWidth="1"/>
    <col min="16" max="16" width="43" style="7" customWidth="1"/>
    <col min="17" max="16384" width="20.77734375" style="7"/>
  </cols>
  <sheetData>
    <row r="1" spans="1:16" ht="17.399999999999999">
      <c r="A1" s="413" t="s">
        <v>124</v>
      </c>
      <c r="B1" s="413"/>
      <c r="C1" s="413"/>
      <c r="D1" s="413"/>
      <c r="I1" s="414"/>
      <c r="J1" s="414"/>
      <c r="K1" s="414"/>
    </row>
    <row r="2" spans="1:16" ht="18" customHeight="1">
      <c r="A2" s="379" t="s">
        <v>503</v>
      </c>
      <c r="B2" s="379"/>
      <c r="C2" s="379"/>
      <c r="D2" s="379"/>
      <c r="E2" s="379"/>
      <c r="F2" s="379"/>
      <c r="G2" s="379"/>
      <c r="H2" s="379"/>
      <c r="I2" s="379"/>
      <c r="J2" s="379"/>
      <c r="K2" s="379"/>
      <c r="L2" s="379"/>
      <c r="M2" s="379"/>
      <c r="N2" s="379"/>
    </row>
    <row r="3" spans="1:16" ht="41.55" customHeight="1">
      <c r="A3" s="380" t="s">
        <v>504</v>
      </c>
      <c r="B3" s="380"/>
      <c r="C3" s="380"/>
      <c r="D3" s="380"/>
      <c r="E3" s="380"/>
      <c r="F3" s="380"/>
      <c r="G3" s="380"/>
      <c r="H3" s="380"/>
      <c r="I3" s="380"/>
      <c r="J3" s="380"/>
      <c r="K3" s="380"/>
      <c r="L3" s="380"/>
      <c r="M3" s="380"/>
      <c r="N3" s="380"/>
    </row>
    <row r="4" spans="1:16" ht="17.399999999999999">
      <c r="A4" s="380" t="s">
        <v>607</v>
      </c>
      <c r="B4" s="380"/>
      <c r="C4" s="380"/>
      <c r="D4" s="380"/>
      <c r="E4" s="380"/>
      <c r="F4" s="380"/>
      <c r="G4" s="380"/>
      <c r="H4" s="380"/>
      <c r="I4" s="380"/>
      <c r="J4" s="380"/>
      <c r="K4" s="380"/>
      <c r="L4" s="380"/>
      <c r="M4" s="380"/>
      <c r="N4" s="380"/>
    </row>
    <row r="5" spans="1:16">
      <c r="J5" s="381" t="s">
        <v>127</v>
      </c>
      <c r="K5" s="381"/>
      <c r="L5" s="381"/>
      <c r="M5" s="381"/>
      <c r="N5" s="381"/>
    </row>
    <row r="6" spans="1:16" s="3" customFormat="1" ht="15.6" customHeight="1">
      <c r="A6" s="363" t="s">
        <v>128</v>
      </c>
      <c r="B6" s="363" t="s">
        <v>129</v>
      </c>
      <c r="C6" s="349" t="s">
        <v>130</v>
      </c>
      <c r="D6" s="366" t="s">
        <v>131</v>
      </c>
      <c r="E6" s="363" t="s">
        <v>132</v>
      </c>
      <c r="F6" s="363" t="s">
        <v>133</v>
      </c>
      <c r="G6" s="363" t="s">
        <v>134</v>
      </c>
      <c r="H6" s="363" t="s">
        <v>135</v>
      </c>
      <c r="I6" s="363" t="s">
        <v>137</v>
      </c>
      <c r="J6" s="363" t="s">
        <v>138</v>
      </c>
      <c r="K6" s="369" t="s">
        <v>32</v>
      </c>
      <c r="L6" s="363" t="s">
        <v>159</v>
      </c>
      <c r="M6" s="411" t="s">
        <v>505</v>
      </c>
      <c r="N6" s="363" t="s">
        <v>5</v>
      </c>
      <c r="O6" s="316"/>
    </row>
    <row r="7" spans="1:16" s="3" customFormat="1" ht="115.2" customHeight="1">
      <c r="A7" s="364"/>
      <c r="B7" s="364"/>
      <c r="C7" s="349"/>
      <c r="D7" s="366"/>
      <c r="E7" s="364"/>
      <c r="F7" s="364"/>
      <c r="G7" s="364"/>
      <c r="H7" s="364"/>
      <c r="I7" s="364"/>
      <c r="J7" s="364"/>
      <c r="K7" s="370"/>
      <c r="L7" s="364"/>
      <c r="M7" s="412"/>
      <c r="N7" s="364"/>
      <c r="O7" s="316" t="s">
        <v>605</v>
      </c>
      <c r="P7" s="70"/>
    </row>
    <row r="8" spans="1:16" s="3" customFormat="1" ht="16.2">
      <c r="A8" s="13">
        <v>1</v>
      </c>
      <c r="B8" s="14">
        <v>2</v>
      </c>
      <c r="C8" s="15">
        <v>3</v>
      </c>
      <c r="D8" s="16">
        <v>4</v>
      </c>
      <c r="E8" s="17">
        <v>5</v>
      </c>
      <c r="F8" s="17">
        <v>6</v>
      </c>
      <c r="G8" s="17">
        <v>7</v>
      </c>
      <c r="H8" s="17">
        <v>8</v>
      </c>
      <c r="I8" s="17">
        <v>10</v>
      </c>
      <c r="J8" s="17">
        <v>11</v>
      </c>
      <c r="K8" s="13">
        <v>12</v>
      </c>
      <c r="L8" s="17">
        <v>13</v>
      </c>
      <c r="M8" s="71">
        <v>14</v>
      </c>
      <c r="N8" s="17">
        <v>15</v>
      </c>
      <c r="O8" s="316"/>
    </row>
    <row r="9" spans="1:16" s="4" customFormat="1" ht="28.2" customHeight="1">
      <c r="A9" s="371" t="s">
        <v>150</v>
      </c>
      <c r="B9" s="372"/>
      <c r="C9" s="18"/>
      <c r="D9" s="18"/>
      <c r="E9" s="18"/>
      <c r="F9" s="19"/>
      <c r="G9" s="20"/>
      <c r="H9" s="20"/>
      <c r="I9" s="18"/>
      <c r="J9" s="18"/>
      <c r="K9" s="72"/>
      <c r="L9" s="40"/>
      <c r="M9" s="73"/>
      <c r="N9" s="40"/>
      <c r="O9" s="318"/>
    </row>
    <row r="10" spans="1:16" s="5" customFormat="1" ht="78">
      <c r="A10" s="21">
        <v>1</v>
      </c>
      <c r="B10" s="22" t="s">
        <v>506</v>
      </c>
      <c r="C10" s="23" t="s">
        <v>507</v>
      </c>
      <c r="D10" s="24" t="s">
        <v>508</v>
      </c>
      <c r="E10" s="21">
        <v>1</v>
      </c>
      <c r="F10" s="25">
        <v>39545</v>
      </c>
      <c r="G10" s="26">
        <v>57500000</v>
      </c>
      <c r="H10" s="26">
        <v>0</v>
      </c>
      <c r="I10" s="31" t="s">
        <v>509</v>
      </c>
      <c r="J10" s="31" t="s">
        <v>42</v>
      </c>
      <c r="K10" s="74" t="s">
        <v>510</v>
      </c>
      <c r="L10" s="31" t="s">
        <v>172</v>
      </c>
      <c r="M10" s="75">
        <v>0.5</v>
      </c>
      <c r="N10" s="32"/>
      <c r="O10" s="318" t="s">
        <v>176</v>
      </c>
    </row>
    <row r="11" spans="1:16" s="5" customFormat="1" ht="78">
      <c r="A11" s="21">
        <v>2</v>
      </c>
      <c r="B11" s="22" t="s">
        <v>511</v>
      </c>
      <c r="C11" s="23" t="s">
        <v>512</v>
      </c>
      <c r="D11" s="24" t="s">
        <v>513</v>
      </c>
      <c r="E11" s="21">
        <v>1</v>
      </c>
      <c r="F11" s="25">
        <v>41487</v>
      </c>
      <c r="G11" s="26">
        <v>37800000</v>
      </c>
      <c r="H11" s="26">
        <v>0</v>
      </c>
      <c r="I11" s="31" t="s">
        <v>514</v>
      </c>
      <c r="J11" s="31" t="s">
        <v>42</v>
      </c>
      <c r="K11" s="74" t="s">
        <v>515</v>
      </c>
      <c r="L11" s="31" t="s">
        <v>172</v>
      </c>
      <c r="M11" s="75">
        <v>0.5</v>
      </c>
      <c r="N11" s="31"/>
      <c r="O11" s="318" t="s">
        <v>176</v>
      </c>
    </row>
    <row r="12" spans="1:16" s="5" customFormat="1" ht="140.4">
      <c r="A12" s="21">
        <v>3</v>
      </c>
      <c r="B12" s="22" t="s">
        <v>516</v>
      </c>
      <c r="C12" s="23" t="s">
        <v>517</v>
      </c>
      <c r="D12" s="24" t="s">
        <v>518</v>
      </c>
      <c r="E12" s="21">
        <v>1</v>
      </c>
      <c r="F12" s="25">
        <v>41487</v>
      </c>
      <c r="G12" s="26">
        <v>95000000</v>
      </c>
      <c r="H12" s="26">
        <v>0</v>
      </c>
      <c r="I12" s="31" t="s">
        <v>514</v>
      </c>
      <c r="J12" s="31" t="s">
        <v>42</v>
      </c>
      <c r="K12" s="74" t="s">
        <v>519</v>
      </c>
      <c r="L12" s="31" t="s">
        <v>166</v>
      </c>
      <c r="M12" s="75">
        <v>100</v>
      </c>
      <c r="N12" s="22" t="s">
        <v>520</v>
      </c>
      <c r="O12" s="318" t="s">
        <v>176</v>
      </c>
    </row>
    <row r="13" spans="1:16" s="5" customFormat="1" ht="62.4">
      <c r="A13" s="21">
        <v>4</v>
      </c>
      <c r="B13" s="22" t="str">
        <f>[1]TSCĐ!D183</f>
        <v>Tủ cấp nguồn cho HT máy tính(DA71-NCS TBA 220kV Nha Trang GĐ2)</v>
      </c>
      <c r="C13" s="23" t="s">
        <v>521</v>
      </c>
      <c r="D13" s="24" t="s">
        <v>522</v>
      </c>
      <c r="E13" s="21">
        <v>1</v>
      </c>
      <c r="F13" s="25">
        <v>41605</v>
      </c>
      <c r="G13" s="26">
        <v>187500000</v>
      </c>
      <c r="H13" s="26">
        <v>0</v>
      </c>
      <c r="I13" s="31" t="s">
        <v>514</v>
      </c>
      <c r="J13" s="31" t="s">
        <v>42</v>
      </c>
      <c r="K13" s="74" t="s">
        <v>523</v>
      </c>
      <c r="L13" s="31" t="s">
        <v>172</v>
      </c>
      <c r="M13" s="75">
        <v>100</v>
      </c>
      <c r="N13" s="31"/>
      <c r="O13" s="318" t="s">
        <v>176</v>
      </c>
    </row>
    <row r="14" spans="1:16" s="5" customFormat="1" ht="93.6">
      <c r="A14" s="21">
        <v>5</v>
      </c>
      <c r="B14" s="22" t="str">
        <f>[1]TSCĐ!D129</f>
        <v>Xe Ôtô Toyota Cressida biển số 79H-4058</v>
      </c>
      <c r="C14" s="23" t="s">
        <v>524</v>
      </c>
      <c r="D14" s="24" t="s">
        <v>525</v>
      </c>
      <c r="E14" s="21">
        <v>1</v>
      </c>
      <c r="F14" s="25">
        <v>34335</v>
      </c>
      <c r="G14" s="26">
        <v>750000000</v>
      </c>
      <c r="H14" s="26">
        <v>0</v>
      </c>
      <c r="I14" s="31" t="s">
        <v>526</v>
      </c>
      <c r="J14" s="31" t="s">
        <v>42</v>
      </c>
      <c r="K14" s="74" t="s">
        <v>527</v>
      </c>
      <c r="L14" s="31" t="s">
        <v>166</v>
      </c>
      <c r="M14" s="75">
        <v>1550</v>
      </c>
      <c r="N14" s="22" t="s">
        <v>520</v>
      </c>
      <c r="O14" s="318" t="s">
        <v>176</v>
      </c>
    </row>
    <row r="15" spans="1:16" s="4" customFormat="1" ht="19.95" customHeight="1">
      <c r="A15" s="351" t="s">
        <v>528</v>
      </c>
      <c r="B15" s="353"/>
      <c r="C15" s="28"/>
      <c r="D15" s="29"/>
      <c r="E15" s="18"/>
      <c r="F15" s="19"/>
      <c r="G15" s="30"/>
      <c r="H15" s="30"/>
      <c r="I15" s="29"/>
      <c r="J15" s="29"/>
      <c r="K15" s="27"/>
      <c r="L15" s="40"/>
      <c r="M15" s="73"/>
      <c r="N15" s="76"/>
      <c r="O15" s="318"/>
    </row>
    <row r="16" spans="1:16" s="5" customFormat="1" ht="109.2">
      <c r="A16" s="31">
        <v>6</v>
      </c>
      <c r="B16" s="22" t="s">
        <v>529</v>
      </c>
      <c r="C16" s="23" t="s">
        <v>530</v>
      </c>
      <c r="D16" s="24" t="s">
        <v>531</v>
      </c>
      <c r="E16" s="32">
        <v>1</v>
      </c>
      <c r="F16" s="25">
        <v>41487</v>
      </c>
      <c r="G16" s="33">
        <v>35600000</v>
      </c>
      <c r="H16" s="33">
        <v>0</v>
      </c>
      <c r="I16" s="77" t="s">
        <v>532</v>
      </c>
      <c r="J16" s="77" t="s">
        <v>42</v>
      </c>
      <c r="K16" s="78" t="s">
        <v>533</v>
      </c>
      <c r="L16" s="31" t="s">
        <v>172</v>
      </c>
      <c r="M16" s="75">
        <v>3</v>
      </c>
      <c r="N16" s="31"/>
      <c r="O16" s="318" t="s">
        <v>176</v>
      </c>
    </row>
    <row r="17" spans="1:15" s="5" customFormat="1" ht="124.8">
      <c r="A17" s="31">
        <v>7</v>
      </c>
      <c r="B17" s="22" t="s">
        <v>534</v>
      </c>
      <c r="C17" s="23" t="s">
        <v>535</v>
      </c>
      <c r="D17" s="24" t="s">
        <v>536</v>
      </c>
      <c r="E17" s="21">
        <v>1</v>
      </c>
      <c r="F17" s="34">
        <v>39545</v>
      </c>
      <c r="G17" s="33">
        <v>51000000</v>
      </c>
      <c r="H17" s="33">
        <v>0</v>
      </c>
      <c r="I17" s="31" t="s">
        <v>537</v>
      </c>
      <c r="J17" s="31" t="s">
        <v>42</v>
      </c>
      <c r="K17" s="79" t="s">
        <v>538</v>
      </c>
      <c r="L17" s="31" t="s">
        <v>172</v>
      </c>
      <c r="M17" s="75">
        <v>0.5</v>
      </c>
      <c r="N17" s="31"/>
      <c r="O17" s="318" t="s">
        <v>176</v>
      </c>
    </row>
    <row r="18" spans="1:15" s="5" customFormat="1" ht="93.6">
      <c r="A18" s="31">
        <v>8</v>
      </c>
      <c r="B18" s="22" t="s">
        <v>539</v>
      </c>
      <c r="C18" s="23" t="s">
        <v>540</v>
      </c>
      <c r="D18" s="24" t="s">
        <v>541</v>
      </c>
      <c r="E18" s="21">
        <v>1</v>
      </c>
      <c r="F18" s="35">
        <v>41487</v>
      </c>
      <c r="G18" s="33">
        <v>95000000</v>
      </c>
      <c r="H18" s="33">
        <v>0</v>
      </c>
      <c r="I18" s="80" t="s">
        <v>532</v>
      </c>
      <c r="J18" s="31" t="s">
        <v>42</v>
      </c>
      <c r="K18" s="79" t="s">
        <v>542</v>
      </c>
      <c r="L18" s="31" t="s">
        <v>166</v>
      </c>
      <c r="M18" s="75">
        <v>40</v>
      </c>
      <c r="N18" s="22" t="s">
        <v>520</v>
      </c>
      <c r="O18" s="318" t="s">
        <v>176</v>
      </c>
    </row>
    <row r="19" spans="1:15" s="5" customFormat="1" ht="93.6">
      <c r="A19" s="31">
        <v>9</v>
      </c>
      <c r="B19" s="22" t="s">
        <v>543</v>
      </c>
      <c r="C19" s="23" t="s">
        <v>544</v>
      </c>
      <c r="D19" s="24" t="s">
        <v>545</v>
      </c>
      <c r="E19" s="21">
        <v>1</v>
      </c>
      <c r="F19" s="35">
        <v>38077</v>
      </c>
      <c r="G19" s="33">
        <f>119153604+436406396</f>
        <v>555560000</v>
      </c>
      <c r="H19" s="33">
        <v>0</v>
      </c>
      <c r="I19" s="81" t="s">
        <v>546</v>
      </c>
      <c r="J19" s="82" t="s">
        <v>42</v>
      </c>
      <c r="K19" s="83" t="s">
        <v>547</v>
      </c>
      <c r="L19" s="31" t="s">
        <v>166</v>
      </c>
      <c r="M19" s="75">
        <v>2284</v>
      </c>
      <c r="N19" s="22" t="s">
        <v>520</v>
      </c>
      <c r="O19" s="318" t="s">
        <v>176</v>
      </c>
    </row>
    <row r="20" spans="1:15" s="4" customFormat="1" ht="31.95" customHeight="1">
      <c r="A20" s="351" t="s">
        <v>548</v>
      </c>
      <c r="B20" s="353"/>
      <c r="C20" s="28"/>
      <c r="D20" s="29"/>
      <c r="E20" s="18"/>
      <c r="F20" s="19"/>
      <c r="G20" s="30"/>
      <c r="H20" s="30"/>
      <c r="I20" s="29"/>
      <c r="J20" s="29"/>
      <c r="K20" s="27"/>
      <c r="L20" s="40"/>
      <c r="M20" s="73"/>
      <c r="N20" s="76"/>
      <c r="O20" s="318"/>
    </row>
    <row r="21" spans="1:15" s="5" customFormat="1" ht="93.6">
      <c r="A21" s="31">
        <v>10</v>
      </c>
      <c r="B21" s="36" t="s">
        <v>549</v>
      </c>
      <c r="C21" s="37" t="s">
        <v>550</v>
      </c>
      <c r="D21" s="38" t="s">
        <v>551</v>
      </c>
      <c r="E21" s="21">
        <v>1</v>
      </c>
      <c r="F21" s="39">
        <v>39619</v>
      </c>
      <c r="G21" s="33">
        <v>65534490</v>
      </c>
      <c r="H21" s="33">
        <v>0</v>
      </c>
      <c r="I21" s="44" t="s">
        <v>552</v>
      </c>
      <c r="J21" s="31" t="s">
        <v>42</v>
      </c>
      <c r="K21" s="79" t="s">
        <v>553</v>
      </c>
      <c r="L21" s="31" t="s">
        <v>166</v>
      </c>
      <c r="M21" s="75">
        <v>50</v>
      </c>
      <c r="N21" s="22" t="s">
        <v>520</v>
      </c>
      <c r="O21" s="318" t="s">
        <v>176</v>
      </c>
    </row>
    <row r="22" spans="1:15" s="4" customFormat="1" ht="21.6" customHeight="1">
      <c r="A22" s="344" t="s">
        <v>554</v>
      </c>
      <c r="B22" s="345"/>
      <c r="C22" s="40"/>
      <c r="D22" s="40"/>
      <c r="E22" s="18"/>
      <c r="F22" s="41"/>
      <c r="G22" s="42"/>
      <c r="H22" s="42"/>
      <c r="I22" s="29"/>
      <c r="J22" s="40"/>
      <c r="K22" s="27"/>
      <c r="L22" s="40"/>
      <c r="M22" s="73"/>
      <c r="N22" s="76"/>
      <c r="O22" s="318"/>
    </row>
    <row r="23" spans="1:15" s="5" customFormat="1" ht="140.4">
      <c r="A23" s="31">
        <v>11</v>
      </c>
      <c r="B23" s="43" t="s">
        <v>555</v>
      </c>
      <c r="C23" s="37" t="s">
        <v>556</v>
      </c>
      <c r="D23" s="38" t="s">
        <v>557</v>
      </c>
      <c r="E23" s="21">
        <v>1</v>
      </c>
      <c r="F23" s="25">
        <v>40198</v>
      </c>
      <c r="G23" s="33">
        <v>84000000</v>
      </c>
      <c r="H23" s="33">
        <v>0</v>
      </c>
      <c r="I23" s="31" t="s">
        <v>537</v>
      </c>
      <c r="J23" s="31" t="s">
        <v>42</v>
      </c>
      <c r="K23" s="79" t="s">
        <v>558</v>
      </c>
      <c r="L23" s="31" t="s">
        <v>172</v>
      </c>
      <c r="M23" s="75">
        <v>3</v>
      </c>
      <c r="N23" s="31"/>
      <c r="O23" s="318" t="s">
        <v>176</v>
      </c>
    </row>
    <row r="24" spans="1:15" s="5" customFormat="1" ht="82.95" customHeight="1">
      <c r="A24" s="44">
        <v>12</v>
      </c>
      <c r="B24" s="45" t="s">
        <v>559</v>
      </c>
      <c r="C24" s="37" t="s">
        <v>560</v>
      </c>
      <c r="D24" s="38" t="s">
        <v>561</v>
      </c>
      <c r="E24" s="21">
        <v>3</v>
      </c>
      <c r="F24" s="25">
        <v>38352</v>
      </c>
      <c r="G24" s="46">
        <v>33394994490</v>
      </c>
      <c r="H24" s="33">
        <v>0</v>
      </c>
      <c r="I24" s="44" t="s">
        <v>552</v>
      </c>
      <c r="J24" s="31" t="s">
        <v>42</v>
      </c>
      <c r="K24" s="79" t="s">
        <v>562</v>
      </c>
      <c r="L24" s="44" t="s">
        <v>166</v>
      </c>
      <c r="M24" s="84">
        <v>48541</v>
      </c>
      <c r="N24" s="44" t="s">
        <v>563</v>
      </c>
      <c r="O24" s="318" t="s">
        <v>176</v>
      </c>
    </row>
    <row r="25" spans="1:15" s="4" customFormat="1" ht="24" customHeight="1">
      <c r="A25" s="344" t="s">
        <v>564</v>
      </c>
      <c r="B25" s="345"/>
      <c r="C25" s="40"/>
      <c r="D25" s="40"/>
      <c r="E25" s="47"/>
      <c r="F25" s="48"/>
      <c r="G25" s="30"/>
      <c r="H25" s="42"/>
      <c r="I25" s="85"/>
      <c r="J25" s="40"/>
      <c r="K25" s="27"/>
      <c r="L25" s="40"/>
      <c r="M25" s="73"/>
      <c r="N25" s="76"/>
      <c r="O25" s="318"/>
    </row>
    <row r="26" spans="1:15" s="5" customFormat="1" ht="93.6">
      <c r="A26" s="44">
        <v>13</v>
      </c>
      <c r="B26" s="49" t="s">
        <v>565</v>
      </c>
      <c r="C26" s="37" t="s">
        <v>566</v>
      </c>
      <c r="D26" s="38" t="s">
        <v>567</v>
      </c>
      <c r="E26" s="21">
        <v>1</v>
      </c>
      <c r="F26" s="50">
        <v>37924</v>
      </c>
      <c r="G26" s="33">
        <v>735290000</v>
      </c>
      <c r="H26" s="33">
        <v>0</v>
      </c>
      <c r="I26" s="44" t="s">
        <v>568</v>
      </c>
      <c r="J26" s="44" t="s">
        <v>42</v>
      </c>
      <c r="K26" s="86" t="s">
        <v>569</v>
      </c>
      <c r="L26" s="31" t="s">
        <v>166</v>
      </c>
      <c r="M26" s="75">
        <v>2284</v>
      </c>
      <c r="N26" s="22" t="s">
        <v>520</v>
      </c>
      <c r="O26" s="318" t="s">
        <v>176</v>
      </c>
    </row>
    <row r="27" spans="1:15" s="4" customFormat="1" ht="25.95" customHeight="1">
      <c r="A27" s="344" t="s">
        <v>570</v>
      </c>
      <c r="B27" s="345"/>
      <c r="C27" s="40"/>
      <c r="D27" s="40"/>
      <c r="E27" s="47"/>
      <c r="F27" s="48"/>
      <c r="G27" s="30"/>
      <c r="H27" s="30"/>
      <c r="I27" s="40"/>
      <c r="J27" s="40"/>
      <c r="K27" s="27"/>
      <c r="L27" s="40"/>
      <c r="M27" s="73"/>
      <c r="N27" s="76"/>
      <c r="O27" s="318"/>
    </row>
    <row r="28" spans="1:15" s="5" customFormat="1" ht="93.6">
      <c r="A28" s="51">
        <v>14</v>
      </c>
      <c r="B28" s="22" t="s">
        <v>571</v>
      </c>
      <c r="C28" s="37" t="s">
        <v>572</v>
      </c>
      <c r="D28" s="38" t="s">
        <v>573</v>
      </c>
      <c r="E28" s="21">
        <v>1</v>
      </c>
      <c r="F28" s="311" t="s">
        <v>574</v>
      </c>
      <c r="G28" s="52">
        <v>47000000</v>
      </c>
      <c r="H28" s="52">
        <v>0</v>
      </c>
      <c r="I28" s="31" t="s">
        <v>575</v>
      </c>
      <c r="J28" s="31" t="s">
        <v>42</v>
      </c>
      <c r="K28" s="312" t="s">
        <v>576</v>
      </c>
      <c r="L28" s="31" t="s">
        <v>172</v>
      </c>
      <c r="M28" s="75">
        <v>2</v>
      </c>
      <c r="N28" s="31"/>
      <c r="O28" s="318" t="s">
        <v>176</v>
      </c>
    </row>
    <row r="29" spans="1:15" s="4" customFormat="1" ht="28.2" customHeight="1">
      <c r="A29" s="409" t="s">
        <v>577</v>
      </c>
      <c r="B29" s="410"/>
      <c r="C29" s="40"/>
      <c r="D29" s="40"/>
      <c r="E29" s="47"/>
      <c r="F29" s="48"/>
      <c r="G29" s="30" t="s">
        <v>578</v>
      </c>
      <c r="H29" s="30"/>
      <c r="I29" s="40"/>
      <c r="J29" s="40"/>
      <c r="K29" s="27"/>
      <c r="L29" s="40"/>
      <c r="M29" s="73"/>
      <c r="N29" s="40"/>
      <c r="O29" s="318" t="s">
        <v>176</v>
      </c>
    </row>
    <row r="30" spans="1:15" s="5" customFormat="1" ht="93.6">
      <c r="A30" s="31">
        <v>15</v>
      </c>
      <c r="B30" s="49" t="s">
        <v>579</v>
      </c>
      <c r="C30" s="23" t="s">
        <v>580</v>
      </c>
      <c r="D30" s="24" t="s">
        <v>581</v>
      </c>
      <c r="E30" s="32">
        <v>1</v>
      </c>
      <c r="F30" s="313" t="s">
        <v>582</v>
      </c>
      <c r="G30" s="52">
        <f>119153604+436406396</f>
        <v>555560000</v>
      </c>
      <c r="H30" s="52">
        <v>0</v>
      </c>
      <c r="I30" s="44" t="s">
        <v>568</v>
      </c>
      <c r="J30" s="31" t="s">
        <v>42</v>
      </c>
      <c r="K30" s="87" t="s">
        <v>583</v>
      </c>
      <c r="L30" s="31" t="s">
        <v>166</v>
      </c>
      <c r="M30" s="75">
        <v>2284</v>
      </c>
      <c r="N30" s="22" t="s">
        <v>520</v>
      </c>
      <c r="O30" s="318" t="s">
        <v>176</v>
      </c>
    </row>
    <row r="31" spans="1:15" s="5" customFormat="1" ht="39.6" customHeight="1">
      <c r="A31" s="31">
        <v>16</v>
      </c>
      <c r="B31" s="49" t="s">
        <v>584</v>
      </c>
      <c r="C31" s="23" t="s">
        <v>585</v>
      </c>
      <c r="D31" s="24" t="s">
        <v>586</v>
      </c>
      <c r="E31" s="32">
        <v>1</v>
      </c>
      <c r="F31" s="313" t="s">
        <v>587</v>
      </c>
      <c r="G31" s="52">
        <v>36480000</v>
      </c>
      <c r="H31" s="52">
        <v>0</v>
      </c>
      <c r="I31" s="31" t="s">
        <v>514</v>
      </c>
      <c r="J31" s="31" t="s">
        <v>42</v>
      </c>
      <c r="K31" s="88" t="s">
        <v>588</v>
      </c>
      <c r="L31" s="31" t="s">
        <v>166</v>
      </c>
      <c r="M31" s="75">
        <v>25</v>
      </c>
      <c r="N31" s="31"/>
      <c r="O31" s="318" t="s">
        <v>176</v>
      </c>
    </row>
    <row r="32" spans="1:15" s="4" customFormat="1" ht="27" customHeight="1">
      <c r="A32" s="344" t="s">
        <v>589</v>
      </c>
      <c r="B32" s="345"/>
      <c r="C32" s="53"/>
      <c r="D32" s="40"/>
      <c r="E32" s="47"/>
      <c r="F32" s="48"/>
      <c r="G32" s="30"/>
      <c r="H32" s="30"/>
      <c r="I32" s="40"/>
      <c r="J32" s="40"/>
      <c r="K32" s="27"/>
      <c r="L32" s="40"/>
      <c r="M32" s="73"/>
      <c r="N32" s="40"/>
      <c r="O32" s="318"/>
    </row>
    <row r="33" spans="1:16" s="5" customFormat="1" ht="62.4">
      <c r="A33" s="31">
        <v>17</v>
      </c>
      <c r="B33" s="49" t="s">
        <v>590</v>
      </c>
      <c r="C33" s="37" t="s">
        <v>591</v>
      </c>
      <c r="D33" s="38" t="s">
        <v>592</v>
      </c>
      <c r="E33" s="32">
        <v>1</v>
      </c>
      <c r="F33" s="54">
        <v>39905</v>
      </c>
      <c r="G33" s="52">
        <v>39206461</v>
      </c>
      <c r="H33" s="52">
        <v>0</v>
      </c>
      <c r="I33" s="31" t="s">
        <v>514</v>
      </c>
      <c r="J33" s="31" t="s">
        <v>42</v>
      </c>
      <c r="K33" s="88" t="s">
        <v>593</v>
      </c>
      <c r="L33" s="31" t="s">
        <v>317</v>
      </c>
      <c r="M33" s="75">
        <v>18</v>
      </c>
      <c r="N33" s="89"/>
      <c r="O33" s="317" t="s">
        <v>318</v>
      </c>
      <c r="P33" s="90" t="s">
        <v>319</v>
      </c>
    </row>
    <row r="34" spans="1:16" s="4" customFormat="1" ht="25.95" customHeight="1">
      <c r="A34" s="344" t="s">
        <v>594</v>
      </c>
      <c r="B34" s="345"/>
      <c r="C34" s="40"/>
      <c r="D34" s="40"/>
      <c r="E34" s="47"/>
      <c r="F34" s="48"/>
      <c r="G34" s="30"/>
      <c r="H34" s="30"/>
      <c r="I34" s="40"/>
      <c r="J34" s="40"/>
      <c r="K34" s="27"/>
      <c r="L34" s="40"/>
      <c r="M34" s="73"/>
      <c r="N34" s="40"/>
      <c r="O34" s="318"/>
    </row>
    <row r="35" spans="1:16" s="3" customFormat="1" ht="111.6" customHeight="1">
      <c r="A35" s="44">
        <v>18</v>
      </c>
      <c r="B35" s="55" t="s">
        <v>595</v>
      </c>
      <c r="C35" s="37" t="s">
        <v>596</v>
      </c>
      <c r="D35" s="38" t="s">
        <v>597</v>
      </c>
      <c r="E35" s="21">
        <v>1</v>
      </c>
      <c r="F35" s="314" t="s">
        <v>598</v>
      </c>
      <c r="G35" s="33">
        <v>116560125</v>
      </c>
      <c r="H35" s="33">
        <v>0</v>
      </c>
      <c r="I35" s="31" t="s">
        <v>526</v>
      </c>
      <c r="J35" s="31" t="s">
        <v>42</v>
      </c>
      <c r="K35" s="88" t="s">
        <v>599</v>
      </c>
      <c r="L35" s="31" t="s">
        <v>166</v>
      </c>
      <c r="M35" s="75">
        <v>2550</v>
      </c>
      <c r="N35" s="22" t="s">
        <v>520</v>
      </c>
      <c r="O35" s="316" t="s">
        <v>176</v>
      </c>
    </row>
    <row r="36" spans="1:16" s="3" customFormat="1" ht="140.4">
      <c r="A36" s="44">
        <v>19</v>
      </c>
      <c r="B36" s="55" t="s">
        <v>600</v>
      </c>
      <c r="C36" s="37" t="s">
        <v>601</v>
      </c>
      <c r="D36" s="38" t="s">
        <v>602</v>
      </c>
      <c r="E36" s="21">
        <v>1</v>
      </c>
      <c r="F36" s="314" t="s">
        <v>603</v>
      </c>
      <c r="G36" s="33">
        <v>63950491</v>
      </c>
      <c r="H36" s="33">
        <v>0</v>
      </c>
      <c r="I36" s="31" t="s">
        <v>509</v>
      </c>
      <c r="J36" s="31" t="s">
        <v>42</v>
      </c>
      <c r="K36" s="88" t="s">
        <v>604</v>
      </c>
      <c r="L36" s="31" t="s">
        <v>172</v>
      </c>
      <c r="M36" s="75">
        <v>1</v>
      </c>
      <c r="N36" s="44"/>
      <c r="O36" s="316" t="s">
        <v>176</v>
      </c>
    </row>
    <row r="37" spans="1:16" s="5" customFormat="1" ht="30.6" customHeight="1">
      <c r="A37" s="373" t="s">
        <v>156</v>
      </c>
      <c r="B37" s="374"/>
      <c r="C37" s="56"/>
      <c r="D37" s="56"/>
      <c r="E37" s="57"/>
      <c r="F37" s="58"/>
      <c r="G37" s="59">
        <f>SUM(G10:G36)</f>
        <v>37003536057</v>
      </c>
      <c r="H37" s="59">
        <f t="shared" ref="H37" si="0">SUM(H10:H36)</f>
        <v>0</v>
      </c>
      <c r="I37" s="91"/>
      <c r="J37" s="91"/>
      <c r="K37" s="92"/>
      <c r="L37" s="56"/>
      <c r="M37" s="93">
        <f>SUM(M9:M36)</f>
        <v>59836.5</v>
      </c>
      <c r="N37" s="56"/>
      <c r="O37" s="318"/>
    </row>
    <row r="38" spans="1:16">
      <c r="B38" s="60"/>
      <c r="C38" s="61"/>
      <c r="G38" s="62"/>
      <c r="H38" s="62"/>
    </row>
    <row r="39" spans="1:16">
      <c r="A39" s="406"/>
      <c r="B39" s="406"/>
      <c r="C39" s="3"/>
      <c r="D39" s="3"/>
      <c r="E39" s="407"/>
      <c r="F39" s="407"/>
      <c r="G39" s="63"/>
      <c r="H39" s="63"/>
      <c r="I39" s="68"/>
      <c r="J39" s="68"/>
      <c r="K39" s="68"/>
    </row>
    <row r="40" spans="1:16">
      <c r="A40" s="64"/>
      <c r="B40" s="65"/>
      <c r="C40" s="64"/>
      <c r="D40" s="64"/>
      <c r="E40" s="66"/>
      <c r="F40" s="67"/>
      <c r="G40" s="63"/>
      <c r="H40" s="63"/>
      <c r="I40" s="68"/>
      <c r="J40" s="68"/>
      <c r="K40" s="68"/>
    </row>
    <row r="41" spans="1:16">
      <c r="A41" s="64"/>
      <c r="B41" s="65"/>
      <c r="C41" s="64"/>
      <c r="D41" s="64"/>
      <c r="E41" s="66"/>
      <c r="F41" s="67"/>
      <c r="G41" s="68"/>
      <c r="H41" s="68"/>
      <c r="I41" s="94"/>
      <c r="J41" s="64"/>
    </row>
    <row r="42" spans="1:16">
      <c r="A42" s="64"/>
      <c r="B42" s="65"/>
      <c r="C42" s="64"/>
      <c r="D42" s="64"/>
      <c r="E42" s="66"/>
      <c r="F42" s="67"/>
      <c r="G42" s="68"/>
      <c r="H42" s="68"/>
      <c r="I42" s="94"/>
      <c r="J42" s="64"/>
    </row>
    <row r="43" spans="1:16">
      <c r="A43" s="64"/>
      <c r="B43" s="65"/>
      <c r="C43" s="64"/>
      <c r="D43" s="64"/>
      <c r="E43" s="66"/>
      <c r="F43" s="67"/>
      <c r="G43" s="68"/>
      <c r="H43" s="68"/>
      <c r="I43" s="94"/>
      <c r="J43" s="64"/>
    </row>
    <row r="44" spans="1:16">
      <c r="A44" s="64"/>
      <c r="B44" s="65"/>
      <c r="C44" s="64"/>
      <c r="D44" s="64"/>
      <c r="E44" s="66"/>
      <c r="F44" s="67"/>
      <c r="G44" s="68"/>
      <c r="H44" s="68"/>
      <c r="I44" s="94"/>
      <c r="J44" s="64"/>
    </row>
    <row r="45" spans="1:16">
      <c r="A45" s="408"/>
      <c r="B45" s="408"/>
      <c r="C45" s="64"/>
      <c r="D45" s="64"/>
      <c r="E45" s="407"/>
      <c r="F45" s="407"/>
      <c r="G45" s="68"/>
      <c r="H45" s="68"/>
      <c r="I45" s="405"/>
      <c r="J45" s="405"/>
      <c r="K45" s="405"/>
    </row>
  </sheetData>
  <autoFilter ref="A6:P45"/>
  <mergeCells count="35">
    <mergeCell ref="A1:D1"/>
    <mergeCell ref="I1:K1"/>
    <mergeCell ref="A2:N2"/>
    <mergeCell ref="A3:N3"/>
    <mergeCell ref="A4:N4"/>
    <mergeCell ref="J5:N5"/>
    <mergeCell ref="A9:B9"/>
    <mergeCell ref="A15:B15"/>
    <mergeCell ref="A20:B20"/>
    <mergeCell ref="A22:B22"/>
    <mergeCell ref="L6:L7"/>
    <mergeCell ref="M6:M7"/>
    <mergeCell ref="N6:N7"/>
    <mergeCell ref="E45:F45"/>
    <mergeCell ref="A25:B25"/>
    <mergeCell ref="A27:B27"/>
    <mergeCell ref="A29:B29"/>
    <mergeCell ref="A32:B32"/>
    <mergeCell ref="A34:B34"/>
    <mergeCell ref="I45:K45"/>
    <mergeCell ref="A6:A7"/>
    <mergeCell ref="B6:B7"/>
    <mergeCell ref="C6:C7"/>
    <mergeCell ref="D6:D7"/>
    <mergeCell ref="E6:E7"/>
    <mergeCell ref="F6:F7"/>
    <mergeCell ref="G6:G7"/>
    <mergeCell ref="H6:H7"/>
    <mergeCell ref="I6:I7"/>
    <mergeCell ref="J6:J7"/>
    <mergeCell ref="K6:K7"/>
    <mergeCell ref="A37:B37"/>
    <mergeCell ref="A39:B39"/>
    <mergeCell ref="E39:F39"/>
    <mergeCell ref="A45:B45"/>
  </mergeCells>
  <pageMargins left="0.31496062992126" right="0.118110236220472" top="0.35433070866141703" bottom="0.35433070866141703" header="0.31496062992126" footer="0.31496062992126"/>
  <pageSetup paperSize="9" scale="6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
  <sheetViews>
    <sheetView workbookViewId="0">
      <selection activeCell="F22" sqref="F22"/>
    </sheetView>
  </sheetViews>
  <sheetFormatPr defaultColWidth="8.77734375" defaultRowHeight="13.8"/>
  <cols>
    <col min="1" max="7" width="8.77734375" style="1"/>
    <col min="8" max="8" width="8.77734375" style="2"/>
    <col min="9" max="16384" width="8.77734375" style="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TH Thanh lý 2024</vt:lpstr>
      <vt:lpstr>PL1-VTTB Không - CTNH</vt:lpstr>
      <vt:lpstr>PL2-TSCĐ Không CTNH</vt:lpstr>
      <vt:lpstr>PL3- VTTB Có - CTNH</vt:lpstr>
      <vt:lpstr>PL4- TSCĐ Có CTNH</vt:lpstr>
      <vt:lpstr>Sheet1</vt:lpstr>
      <vt:lpstr>'PL1-VTTB Không - CTNH'!Print_Titles</vt:lpstr>
      <vt:lpstr>'PL3- VTTB Có - CTNH'!Print_Titles</vt:lpstr>
      <vt:lpstr>'PL4- TSCĐ Có CTNH'!Print_Titles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QUOC ANH</dc:creator>
  <cp:lastModifiedBy>Admin</cp:lastModifiedBy>
  <dcterms:created xsi:type="dcterms:W3CDTF">2006-09-16T00:00:00Z</dcterms:created>
  <dcterms:modified xsi:type="dcterms:W3CDTF">2024-12-12T09:42:31Z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63C5295C62C04686B74B078D8410CB65_12</vt:lpwstr>
  </property>
  <property fmtid="{D5CDD505-2E9C-101B-9397-08002B2CF9AE}" pid="3" name="KSOProductBuildVer">
    <vt:lpwstr>1033-12.2.0.18607</vt:lpwstr>
  </property>
</Properties>
</file>